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25" windowHeight="8535" tabRatio="841" activeTab="7"/>
  </bookViews>
  <sheets>
    <sheet name="DATOS TORNEO" sheetId="1" r:id="rId1"/>
    <sheet name="3ra. 1,10" sheetId="2" r:id="rId2"/>
    <sheet name="Chil 1,10" sheetId="3" r:id="rId3"/>
    <sheet name=" Amat 1,10 " sheetId="4" r:id="rId4"/>
    <sheet name="Chil y 3ra. 1,20 " sheetId="5" r:id="rId5"/>
    <sheet name="Segunda 1,20" sheetId="6" r:id="rId6"/>
    <sheet name="SEGUNDA 1,30" sheetId="7" r:id="rId7"/>
    <sheet name="1,35 - 1,40" sheetId="8" r:id="rId8"/>
  </sheets>
  <definedNames/>
  <calcPr fullCalcOnLoad="1"/>
</workbook>
</file>

<file path=xl/sharedStrings.xml><?xml version="1.0" encoding="utf-8"?>
<sst xmlns="http://schemas.openxmlformats.org/spreadsheetml/2006/main" count="897" uniqueCount="469">
  <si>
    <t>Prueba Nº</t>
  </si>
  <si>
    <t>Fecha</t>
  </si>
  <si>
    <t>Categoría</t>
  </si>
  <si>
    <t>Nº</t>
  </si>
  <si>
    <t>Nombre</t>
  </si>
  <si>
    <t>Apellido</t>
  </si>
  <si>
    <t>Caballo</t>
  </si>
  <si>
    <t>Club</t>
  </si>
  <si>
    <t>F</t>
  </si>
  <si>
    <t>Tpo</t>
  </si>
  <si>
    <t>Día 1</t>
  </si>
  <si>
    <t>Día 2</t>
  </si>
  <si>
    <t>Día 3</t>
  </si>
  <si>
    <t>Total</t>
  </si>
  <si>
    <t>PUNTOS</t>
  </si>
  <si>
    <t>Fecha Torneo</t>
  </si>
  <si>
    <t>Nº Prueba Campeonato</t>
  </si>
  <si>
    <r>
      <t xml:space="preserve">Tipo de Prueba  </t>
    </r>
    <r>
      <rPr>
        <sz val="10"/>
        <color indexed="10"/>
        <rFont val="Arial"/>
        <family val="2"/>
      </rPr>
      <t>Tpo.Optimo</t>
    </r>
  </si>
  <si>
    <r>
      <t xml:space="preserve">Tipo de Prueba </t>
    </r>
    <r>
      <rPr>
        <sz val="10"/>
        <color indexed="17"/>
        <rFont val="Arial"/>
        <family val="2"/>
      </rPr>
      <t>Contra Reloj</t>
    </r>
  </si>
  <si>
    <t>Children</t>
  </si>
  <si>
    <t>Viernes</t>
  </si>
  <si>
    <t>Sábado</t>
  </si>
  <si>
    <t>Domingo</t>
  </si>
  <si>
    <t>Dpte</t>
  </si>
  <si>
    <t>1º</t>
  </si>
  <si>
    <t>Rec</t>
  </si>
  <si>
    <t>3ra</t>
  </si>
  <si>
    <t>Sabado</t>
  </si>
  <si>
    <t xml:space="preserve"> 3ra</t>
  </si>
  <si>
    <t>SEGUNDA</t>
  </si>
  <si>
    <t>Zona</t>
  </si>
  <si>
    <t>Dos Fases</t>
  </si>
  <si>
    <t>R</t>
  </si>
  <si>
    <t>T</t>
  </si>
  <si>
    <t>1D</t>
  </si>
  <si>
    <t>TD</t>
  </si>
  <si>
    <t>PreJrs/Jrs/Amat/2da/1ra    1,35-1,40</t>
  </si>
  <si>
    <t>AMATEUR  1,10</t>
  </si>
  <si>
    <t>Jueves</t>
  </si>
  <si>
    <t>Dpter</t>
  </si>
  <si>
    <t>SABADO</t>
  </si>
  <si>
    <t>SET</t>
  </si>
  <si>
    <t>AMATEUR</t>
  </si>
  <si>
    <t>CLARA</t>
  </si>
  <si>
    <t>ESPOSITO</t>
  </si>
  <si>
    <t>GBsAs N</t>
  </si>
  <si>
    <t>IVO</t>
  </si>
  <si>
    <t>AIMAR</t>
  </si>
  <si>
    <t>La Pamp</t>
  </si>
  <si>
    <t>ROBERTO</t>
  </si>
  <si>
    <t>MAYNARD</t>
  </si>
  <si>
    <t>B M ANTONIA</t>
  </si>
  <si>
    <t>RENZO</t>
  </si>
  <si>
    <t>BONOMI</t>
  </si>
  <si>
    <t>HJ TALENT BOY</t>
  </si>
  <si>
    <t>Patag</t>
  </si>
  <si>
    <t>CAROLINA</t>
  </si>
  <si>
    <t>LOVERA</t>
  </si>
  <si>
    <t>TERRA TROMPETA</t>
  </si>
  <si>
    <t>BN Ros L</t>
  </si>
  <si>
    <t>BENJAMIN</t>
  </si>
  <si>
    <t>Cent</t>
  </si>
  <si>
    <t>MARIA</t>
  </si>
  <si>
    <t>SARASOLA</t>
  </si>
  <si>
    <t>3 CORONAS COGNAC</t>
  </si>
  <si>
    <t>Atlant</t>
  </si>
  <si>
    <t>AGOSTINA</t>
  </si>
  <si>
    <t>PIRE</t>
  </si>
  <si>
    <t>CHEPTEL QUARTIER</t>
  </si>
  <si>
    <t>JOAQUIN</t>
  </si>
  <si>
    <t>GONZALEZ</t>
  </si>
  <si>
    <t>TH CASANOVA</t>
  </si>
  <si>
    <t>VALERIA</t>
  </si>
  <si>
    <t>ARUANI</t>
  </si>
  <si>
    <t>L P SENSUAL</t>
  </si>
  <si>
    <t>Cuyo</t>
  </si>
  <si>
    <t>TRINIDAD</t>
  </si>
  <si>
    <t>BOCCAGNI</t>
  </si>
  <si>
    <t>CRACK Z</t>
  </si>
  <si>
    <t>MARTINA</t>
  </si>
  <si>
    <t>CILIA</t>
  </si>
  <si>
    <t>SC ARWEN</t>
  </si>
  <si>
    <t>MARIANA</t>
  </si>
  <si>
    <t>VILLALUENGA</t>
  </si>
  <si>
    <t>LF REMONTA GAVILAN</t>
  </si>
  <si>
    <t>Noa</t>
  </si>
  <si>
    <t>FABIO</t>
  </si>
  <si>
    <t>DISISTO</t>
  </si>
  <si>
    <t>D L SIERRAS BARBIE</t>
  </si>
  <si>
    <t>S Luis</t>
  </si>
  <si>
    <t>BELEN</t>
  </si>
  <si>
    <t>FREIRE</t>
  </si>
  <si>
    <t>GRIBOUILLE IIIº</t>
  </si>
  <si>
    <t>ANDRES</t>
  </si>
  <si>
    <t>ALONSO</t>
  </si>
  <si>
    <t>L V RANQUEL MAITE</t>
  </si>
  <si>
    <t xml:space="preserve">MILAGROS </t>
  </si>
  <si>
    <t>LOPEZ</t>
  </si>
  <si>
    <t>GRAMA CASSGOBERTA</t>
  </si>
  <si>
    <t>MA. MILAGROS</t>
  </si>
  <si>
    <t>VALDES</t>
  </si>
  <si>
    <t>F T LAUTARO</t>
  </si>
  <si>
    <t>Lit.Nor</t>
  </si>
  <si>
    <t>SOL</t>
  </si>
  <si>
    <t>BOGGIANO</t>
  </si>
  <si>
    <t>ADC CHAMONIX</t>
  </si>
  <si>
    <t>VANESA</t>
  </si>
  <si>
    <t>PAOLETTI</t>
  </si>
  <si>
    <t>EMBAJADOR RED</t>
  </si>
  <si>
    <t>FERNANDO</t>
  </si>
  <si>
    <t>ROUGER</t>
  </si>
  <si>
    <t>CHINO AMPARO</t>
  </si>
  <si>
    <t>LUCILA</t>
  </si>
  <si>
    <t>FERNANDEZ</t>
  </si>
  <si>
    <t>TROPI ERNESTINA</t>
  </si>
  <si>
    <t>Comah</t>
  </si>
  <si>
    <t>CECILIA</t>
  </si>
  <si>
    <t>QUIROGA</t>
  </si>
  <si>
    <t>BARAL QUELITA</t>
  </si>
  <si>
    <t>MELINA</t>
  </si>
  <si>
    <t>ALVAREZ</t>
  </si>
  <si>
    <t>HOG BOREAS</t>
  </si>
  <si>
    <t>THIAGO</t>
  </si>
  <si>
    <t>BROWN</t>
  </si>
  <si>
    <t>TORNADO NATIVO</t>
  </si>
  <si>
    <t>ABRIL</t>
  </si>
  <si>
    <t>DIAZ PORTTELA</t>
  </si>
  <si>
    <t>FENOMENO</t>
  </si>
  <si>
    <t>PEÑA</t>
  </si>
  <si>
    <t>MC LINYERA</t>
  </si>
  <si>
    <t>DELFINA</t>
  </si>
  <si>
    <t>SPINELLA</t>
  </si>
  <si>
    <t>TIBET</t>
  </si>
  <si>
    <t>DAUCAN</t>
  </si>
  <si>
    <t>DICARLANTONIO</t>
  </si>
  <si>
    <t>ARROGANTE</t>
  </si>
  <si>
    <t>S.Luis</t>
  </si>
  <si>
    <t>SOFIA</t>
  </si>
  <si>
    <t>MOLDES</t>
  </si>
  <si>
    <t>PASSE PARTOUT Z</t>
  </si>
  <si>
    <t>Cap. Fed</t>
  </si>
  <si>
    <t>NICOLAS</t>
  </si>
  <si>
    <t>BERAUDO</t>
  </si>
  <si>
    <t>LANCIER Z</t>
  </si>
  <si>
    <t>PIEDRERO CUECA</t>
  </si>
  <si>
    <t>FACUNDO</t>
  </si>
  <si>
    <t>PALENA</t>
  </si>
  <si>
    <t>GAMA CHASE</t>
  </si>
  <si>
    <t>CHARLOTTE</t>
  </si>
  <si>
    <t>CAPELLINO</t>
  </si>
  <si>
    <t>SR ALTEZA</t>
  </si>
  <si>
    <t>MILAGROS</t>
  </si>
  <si>
    <t>MENDEZ CAÑAS</t>
  </si>
  <si>
    <t>RANQUEL MILONGA</t>
  </si>
  <si>
    <t>SCARLET</t>
  </si>
  <si>
    <t>GIANOTTI</t>
  </si>
  <si>
    <t>AROMO BIG BAY</t>
  </si>
  <si>
    <t>LAUTARO</t>
  </si>
  <si>
    <t>BERNARDI</t>
  </si>
  <si>
    <t>La Pam</t>
  </si>
  <si>
    <t>JOSEFINA</t>
  </si>
  <si>
    <t>BEACON</t>
  </si>
  <si>
    <t>GRAMA CASSUBI</t>
  </si>
  <si>
    <t>MA FELICITAS</t>
  </si>
  <si>
    <t>MANGAS</t>
  </si>
  <si>
    <t>NSP</t>
  </si>
  <si>
    <t>CAÑON</t>
  </si>
  <si>
    <t>GAMA POLKA</t>
  </si>
  <si>
    <t xml:space="preserve">CAMILA </t>
  </si>
  <si>
    <t>ORDOÑEZ</t>
  </si>
  <si>
    <t>J S LORETEANO</t>
  </si>
  <si>
    <t>PALOMA</t>
  </si>
  <si>
    <t>EZCURDIA</t>
  </si>
  <si>
    <t>F T TAURO</t>
  </si>
  <si>
    <t xml:space="preserve">NATIVO SOLITARIO </t>
  </si>
  <si>
    <t>AGUSTINA</t>
  </si>
  <si>
    <t>LERCHUNDI</t>
  </si>
  <si>
    <t>J C DRASTICA</t>
  </si>
  <si>
    <t>Prueba  Nº 5</t>
  </si>
  <si>
    <t>HERNAN</t>
  </si>
  <si>
    <t>Cap Fed</t>
  </si>
  <si>
    <t>JUSTINA</t>
  </si>
  <si>
    <t>ARIAS</t>
  </si>
  <si>
    <t xml:space="preserve">GRAMA SARAY </t>
  </si>
  <si>
    <t>ANA</t>
  </si>
  <si>
    <t>TALOU</t>
  </si>
  <si>
    <t>PHIL PHARAONA</t>
  </si>
  <si>
    <t>Atlan</t>
  </si>
  <si>
    <t>DIEGO</t>
  </si>
  <si>
    <t>LONARDI</t>
  </si>
  <si>
    <t>SALUT ANTONIE</t>
  </si>
  <si>
    <t>GBsAsN</t>
  </si>
  <si>
    <t>VICTORIA</t>
  </si>
  <si>
    <t xml:space="preserve">DE ELEJALDE </t>
  </si>
  <si>
    <t>LA ILUSION BATACAZO</t>
  </si>
  <si>
    <t>Centro</t>
  </si>
  <si>
    <t>JOSE MARIO</t>
  </si>
  <si>
    <t>TURCUMAN</t>
  </si>
  <si>
    <t>RANQUEL FUTA</t>
  </si>
  <si>
    <t>FLORENCIA</t>
  </si>
  <si>
    <t>AGUERRE</t>
  </si>
  <si>
    <t>STREGA</t>
  </si>
  <si>
    <t>MARCELO</t>
  </si>
  <si>
    <t>ZANNI</t>
  </si>
  <si>
    <t>ISLE DE CAPRI</t>
  </si>
  <si>
    <t>EDUARDO</t>
  </si>
  <si>
    <t>SEGADO</t>
  </si>
  <si>
    <t>L C CAN CAN</t>
  </si>
  <si>
    <t>LELIO</t>
  </si>
  <si>
    <t>ZENO</t>
  </si>
  <si>
    <t>BANDOLERO C L M</t>
  </si>
  <si>
    <t xml:space="preserve">RAUL </t>
  </si>
  <si>
    <t>RESTIFO</t>
  </si>
  <si>
    <t>CARLOS</t>
  </si>
  <si>
    <t>ORIFICI</t>
  </si>
  <si>
    <t>QUEENY Z</t>
  </si>
  <si>
    <t>POLONI</t>
  </si>
  <si>
    <t>INDIO RAMON PLATERO</t>
  </si>
  <si>
    <t xml:space="preserve">ANDREA </t>
  </si>
  <si>
    <t>FORMOSO</t>
  </si>
  <si>
    <t>CANDIL POESIA</t>
  </si>
  <si>
    <t>YUNES ICK</t>
  </si>
  <si>
    <t>AMBATO CUREPA</t>
  </si>
  <si>
    <t>MARIA LAURA</t>
  </si>
  <si>
    <t>INNOCENTI</t>
  </si>
  <si>
    <t>PALM BEACH Z</t>
  </si>
  <si>
    <t>BIANCA MARIA</t>
  </si>
  <si>
    <t>SASSO</t>
  </si>
  <si>
    <t>BARAL FLECHA UP</t>
  </si>
  <si>
    <t>JUAN PABLO</t>
  </si>
  <si>
    <t>KRIGER</t>
  </si>
  <si>
    <t>ULLRICH</t>
  </si>
  <si>
    <t xml:space="preserve">JUAN </t>
  </si>
  <si>
    <t>RUIZ</t>
  </si>
  <si>
    <t>HJ GRANADA</t>
  </si>
  <si>
    <t>CANDELA</t>
  </si>
  <si>
    <t>GIBERT</t>
  </si>
  <si>
    <t>SALUT FOUCAULT</t>
  </si>
  <si>
    <t>ALAN</t>
  </si>
  <si>
    <t>ABSCH</t>
  </si>
  <si>
    <t>R S L F ESSELEN</t>
  </si>
  <si>
    <t>VIERGINIA</t>
  </si>
  <si>
    <t>SORO</t>
  </si>
  <si>
    <t>IGNACIO</t>
  </si>
  <si>
    <t>BLANCO</t>
  </si>
  <si>
    <t>FORTIN VASCO</t>
  </si>
  <si>
    <t>BONGIOVANNI</t>
  </si>
  <si>
    <t>NARCISO ASSIA</t>
  </si>
  <si>
    <t>DANIEL</t>
  </si>
  <si>
    <t>SAVY</t>
  </si>
  <si>
    <t>VR CAOBA</t>
  </si>
  <si>
    <t>GBsAsS</t>
  </si>
  <si>
    <t>GONZALEZ M</t>
  </si>
  <si>
    <t>EL PORVENIR TYRAH</t>
  </si>
  <si>
    <t>Patag.</t>
  </si>
  <si>
    <t>NANCY</t>
  </si>
  <si>
    <t>PETRALANDA</t>
  </si>
  <si>
    <t>LA PASION CARCOVA</t>
  </si>
  <si>
    <t>ANDARIEGO</t>
  </si>
  <si>
    <t>MATIAS</t>
  </si>
  <si>
    <t>BLUMENTHAL</t>
  </si>
  <si>
    <t>SIRENA Iº</t>
  </si>
  <si>
    <t>BRUNO</t>
  </si>
  <si>
    <t>EGUREN</t>
  </si>
  <si>
    <t>CHABELA Z</t>
  </si>
  <si>
    <t>ALEJO</t>
  </si>
  <si>
    <t>AVRIL</t>
  </si>
  <si>
    <t>ROSSO CUAINO</t>
  </si>
  <si>
    <t>ORBIS  Z</t>
  </si>
  <si>
    <t>MARIA DOLORES</t>
  </si>
  <si>
    <t>ROSAUER</t>
  </si>
  <si>
    <t>3 C OFELIA</t>
  </si>
  <si>
    <t>PILAR</t>
  </si>
  <si>
    <t>AGLIOZZO</t>
  </si>
  <si>
    <t>S R AKRON</t>
  </si>
  <si>
    <t>CHINA BOY</t>
  </si>
  <si>
    <t>EMILIA</t>
  </si>
  <si>
    <t>B M SUPER RED</t>
  </si>
  <si>
    <t>GBs As S</t>
  </si>
  <si>
    <t>ATA LUCIANA</t>
  </si>
  <si>
    <t>PETIT PEREGRINO</t>
  </si>
  <si>
    <t>MARTIN</t>
  </si>
  <si>
    <t>SORBA</t>
  </si>
  <si>
    <t>ROYAL MESCALERA</t>
  </si>
  <si>
    <t>GBsAs S</t>
  </si>
  <si>
    <t>NORBERTO</t>
  </si>
  <si>
    <t>OGNIBENE</t>
  </si>
  <si>
    <t>GAMA CARDENAL</t>
  </si>
  <si>
    <t>EL PORVENIR CHATIER</t>
  </si>
  <si>
    <t>SCARANO</t>
  </si>
  <si>
    <t>L V QUENTIN</t>
  </si>
  <si>
    <t>JUAN MARTIN</t>
  </si>
  <si>
    <t>TAHIEL</t>
  </si>
  <si>
    <t>KARAMANIAN</t>
  </si>
  <si>
    <t>C T CHALTEN</t>
  </si>
  <si>
    <t>LEANDRO</t>
  </si>
  <si>
    <t>LUQUI</t>
  </si>
  <si>
    <t>EL PORVENIR SOFHIE</t>
  </si>
  <si>
    <t>BNRos L</t>
  </si>
  <si>
    <t>CUITIÑO</t>
  </si>
  <si>
    <t>TOULON VON LA ROCHE</t>
  </si>
  <si>
    <t>CUESTA</t>
  </si>
  <si>
    <t>T H MARIPOSA</t>
  </si>
  <si>
    <t>GALILEA</t>
  </si>
  <si>
    <t>H M CONCHI Q</t>
  </si>
  <si>
    <t>Bs.As Sur</t>
  </si>
  <si>
    <t>IBAZETA</t>
  </si>
  <si>
    <t>EL AMANECER CHETAZO</t>
  </si>
  <si>
    <t>Salta-Jujuy</t>
  </si>
  <si>
    <t xml:space="preserve">DE MONTE </t>
  </si>
  <si>
    <t>F T LUDARICO</t>
  </si>
  <si>
    <t>BORSOTTI</t>
  </si>
  <si>
    <t>EL PORVENIR CHIPRE</t>
  </si>
  <si>
    <t>TRIMARCO</t>
  </si>
  <si>
    <t>AMBATO CT CERISE</t>
  </si>
  <si>
    <t>SANTIAGO</t>
  </si>
  <si>
    <t>BASABILVASO</t>
  </si>
  <si>
    <t>EDA AREQUITA</t>
  </si>
  <si>
    <t>URTUBEY</t>
  </si>
  <si>
    <t>MISTICA NEPAL</t>
  </si>
  <si>
    <t>LOPEZ PICARD</t>
  </si>
  <si>
    <t>HES GOLDEN BOY</t>
  </si>
  <si>
    <t>AGUSTO</t>
  </si>
  <si>
    <t>BROGGI</t>
  </si>
  <si>
    <t>HJ PAL BEACH</t>
  </si>
  <si>
    <t>INES</t>
  </si>
  <si>
    <t>MOCHE</t>
  </si>
  <si>
    <t>COQUETA Z</t>
  </si>
  <si>
    <t>GBs As N</t>
  </si>
  <si>
    <t>GUILLERMO</t>
  </si>
  <si>
    <t>SERRANO</t>
  </si>
  <si>
    <t>BM GRAN FANTASIA</t>
  </si>
  <si>
    <t>Patg</t>
  </si>
  <si>
    <t>CAPUTO</t>
  </si>
  <si>
    <t>TOMAS</t>
  </si>
  <si>
    <t>L P HABANO</t>
  </si>
  <si>
    <t xml:space="preserve">VALENTINA </t>
  </si>
  <si>
    <t>TARTAGLIA</t>
  </si>
  <si>
    <t>CASSIRINA</t>
  </si>
  <si>
    <t>Pata</t>
  </si>
  <si>
    <t xml:space="preserve">NICOLAS </t>
  </si>
  <si>
    <t>DE MONTE</t>
  </si>
  <si>
    <t>PINOT NOIRT</t>
  </si>
  <si>
    <t>TH MOVE FORWARD</t>
  </si>
  <si>
    <t>Sta-Juy</t>
  </si>
  <si>
    <t>LP BRANCA</t>
  </si>
  <si>
    <t>PABLO</t>
  </si>
  <si>
    <t>ARZAMENDIA</t>
  </si>
  <si>
    <t>DP IRON RELLE</t>
  </si>
  <si>
    <t>Lit Nor</t>
  </si>
  <si>
    <t>ROBERT</t>
  </si>
  <si>
    <t>TH REPUBLICANO</t>
  </si>
  <si>
    <t>S R VELVET</t>
  </si>
  <si>
    <t xml:space="preserve">LAUTARO </t>
  </si>
  <si>
    <t>HJ ISADORA</t>
  </si>
  <si>
    <t>BNLitr</t>
  </si>
  <si>
    <t>VICTOR</t>
  </si>
  <si>
    <t>SOLZZO</t>
  </si>
  <si>
    <t>LV CHILLY MINILLI</t>
  </si>
  <si>
    <t>SEBASTIAN</t>
  </si>
  <si>
    <t>PARIZZIA</t>
  </si>
  <si>
    <t>S A BEDUINO</t>
  </si>
  <si>
    <t xml:space="preserve">CANDELA </t>
  </si>
  <si>
    <t>FLOREZ</t>
  </si>
  <si>
    <t>BM RED  STAR</t>
  </si>
  <si>
    <t>ES GRAZIA</t>
  </si>
  <si>
    <t xml:space="preserve">AILEN </t>
  </si>
  <si>
    <t>BUTELER</t>
  </si>
  <si>
    <t xml:space="preserve">F y B </t>
  </si>
  <si>
    <t xml:space="preserve">EUGENIA </t>
  </si>
  <si>
    <t>JUAREZ CHICO</t>
  </si>
  <si>
    <t>S L BIBELOT</t>
  </si>
  <si>
    <t>T.Dto</t>
  </si>
  <si>
    <t>VICTOR M</t>
  </si>
  <si>
    <t>RICO</t>
  </si>
  <si>
    <t>TATABRA TITANIC</t>
  </si>
  <si>
    <t>BNRosLS</t>
  </si>
  <si>
    <t xml:space="preserve">SANTIAGO </t>
  </si>
  <si>
    <t>MAXIMILINAO</t>
  </si>
  <si>
    <t>BAIGORRI</t>
  </si>
  <si>
    <t>LOS TALAS AMAPOLA</t>
  </si>
  <si>
    <t>HJ DANZKA</t>
  </si>
  <si>
    <t>CF</t>
  </si>
  <si>
    <t>MOSCHINI</t>
  </si>
  <si>
    <t xml:space="preserve">DAMIAN </t>
  </si>
  <si>
    <t>ANCIC</t>
  </si>
  <si>
    <t>PEGASUS ANAIS</t>
  </si>
  <si>
    <t>BERTOLDI</t>
  </si>
  <si>
    <t>ADC QUERANDI</t>
  </si>
  <si>
    <t>FEDERICO</t>
  </si>
  <si>
    <t>LUXOR</t>
  </si>
  <si>
    <t>BsAs S</t>
  </si>
  <si>
    <t>PEROTTI</t>
  </si>
  <si>
    <t>HJ SANTERO</t>
  </si>
  <si>
    <t>PICCOLO</t>
  </si>
  <si>
    <t>DE HJ QUIMERA</t>
  </si>
  <si>
    <t>Sluis</t>
  </si>
  <si>
    <t>MELISA</t>
  </si>
  <si>
    <t>DIOR VAN HET INDIHOFF</t>
  </si>
  <si>
    <t>FRANCHI</t>
  </si>
  <si>
    <t>3M CAMELOT</t>
  </si>
  <si>
    <t>GRIMALDI</t>
  </si>
  <si>
    <t>PEGASUS TIJUANA</t>
  </si>
  <si>
    <t xml:space="preserve">ESTANISLAO </t>
  </si>
  <si>
    <t>CREMONA</t>
  </si>
  <si>
    <t>CLEAR  CC</t>
  </si>
  <si>
    <t>MAURICIO</t>
  </si>
  <si>
    <t>RAPAPORT</t>
  </si>
  <si>
    <t>AM CORINA</t>
  </si>
  <si>
    <t>RODRIGO</t>
  </si>
  <si>
    <t>VAIRA</t>
  </si>
  <si>
    <t>HJ CENTELLA</t>
  </si>
  <si>
    <t>ALBIZU</t>
  </si>
  <si>
    <t>ES CHAMPION FOR VOLT</t>
  </si>
  <si>
    <t xml:space="preserve">ELIAS </t>
  </si>
  <si>
    <t>SALIM</t>
  </si>
  <si>
    <t>NM DAIKIRI</t>
  </si>
  <si>
    <t>GUSTAVO</t>
  </si>
  <si>
    <t>ECHEGARAY</t>
  </si>
  <si>
    <t>BM YELLOW STAR</t>
  </si>
  <si>
    <t>HM CHACORD</t>
  </si>
  <si>
    <t>LUIS</t>
  </si>
  <si>
    <t>BM FOR MEN</t>
  </si>
  <si>
    <t>Ma CELESTE</t>
  </si>
  <si>
    <t>HEKATE</t>
  </si>
  <si>
    <t>GRAMA COSTA SAKATE</t>
  </si>
  <si>
    <t>LUCIA</t>
  </si>
  <si>
    <t>LOS BETOS CAPITANO</t>
  </si>
  <si>
    <t>4 S PRINCIPITO</t>
  </si>
  <si>
    <t>IRIGOYENBORDE</t>
  </si>
  <si>
    <t>RB QUEBEC Z</t>
  </si>
  <si>
    <t>GIMENEZ</t>
  </si>
  <si>
    <t>GRAMA CORISTA</t>
  </si>
  <si>
    <t>ROMANO</t>
  </si>
  <si>
    <t>LEON ZARCO</t>
  </si>
  <si>
    <t>AMBATO EM CEZANNE</t>
  </si>
  <si>
    <t>Sat-Juj</t>
  </si>
  <si>
    <t>T. Dto</t>
  </si>
  <si>
    <t>NOIR</t>
  </si>
  <si>
    <t>LC PIERINA</t>
  </si>
  <si>
    <t>STEFANO</t>
  </si>
  <si>
    <t>2º</t>
  </si>
  <si>
    <t>Ttal</t>
  </si>
  <si>
    <t>E R CHULLY PEPER</t>
  </si>
  <si>
    <t>BN.RosLS</t>
  </si>
  <si>
    <t>CARDONA</t>
  </si>
  <si>
    <t>E</t>
  </si>
  <si>
    <t>AB SANTINO</t>
  </si>
  <si>
    <t>2F Especial</t>
  </si>
  <si>
    <t>2F Especisal</t>
  </si>
  <si>
    <t>DEMATTEI</t>
  </si>
  <si>
    <t>LAS LOMAS PALERMINA</t>
  </si>
  <si>
    <t>AMB. QUINTETO REAL</t>
  </si>
  <si>
    <t>3M FLOREANS</t>
  </si>
  <si>
    <t>ALBACENO</t>
  </si>
  <si>
    <t>BsAsS</t>
  </si>
  <si>
    <t>GBaAsN</t>
  </si>
  <si>
    <t>ANGELOTTI</t>
  </si>
  <si>
    <t>DIAZ PEREZ</t>
  </si>
  <si>
    <t xml:space="preserve"> </t>
  </si>
  <si>
    <t xml:space="preserve">PRUEBA Nº </t>
  </si>
  <si>
    <t xml:space="preserve">LAMBADO </t>
  </si>
  <si>
    <t>RIO BRAVO CAMBA Z</t>
  </si>
  <si>
    <t>CONCADOR</t>
  </si>
  <si>
    <t>VR CHAPLIN</t>
  </si>
  <si>
    <t>AROCENA</t>
  </si>
  <si>
    <t>LL   COPPERFIELD</t>
  </si>
  <si>
    <t>E/R</t>
  </si>
  <si>
    <t>D.Recorrido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</si>
</sst>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</numFmts>
  <fonts count="63">
    <font>
      <sz val="10"/>
      <name val="Arial"/>
      <family val="0"/>
    </font>
    <font>
      <sz val="8"/>
      <name val="Arial"/>
      <family val="2"/>
    </font>
    <font>
      <sz val="10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1"/>
      <name val="Agency FB"/>
      <family val="2"/>
    </font>
    <font>
      <i/>
      <sz val="9"/>
      <name val="Agency FB"/>
      <family val="2"/>
    </font>
    <font>
      <sz val="11"/>
      <color indexed="17"/>
      <name val="Agency FB"/>
      <family val="2"/>
    </font>
    <font>
      <b/>
      <sz val="11"/>
      <color indexed="10"/>
      <name val="Agency FB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name val="Agency FB"/>
      <family val="2"/>
    </font>
    <font>
      <sz val="9"/>
      <name val="Agency FB"/>
      <family val="2"/>
    </font>
    <font>
      <sz val="8"/>
      <name val="Agency FB"/>
      <family val="2"/>
    </font>
    <font>
      <b/>
      <sz val="9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gency FB"/>
      <family val="2"/>
    </font>
    <font>
      <sz val="10"/>
      <color indexed="10"/>
      <name val="Agency FB"/>
      <family val="2"/>
    </font>
    <font>
      <sz val="9"/>
      <color indexed="10"/>
      <name val="Agency FB"/>
      <family val="2"/>
    </font>
    <font>
      <sz val="8"/>
      <color indexed="10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gency FB"/>
      <family val="2"/>
    </font>
    <font>
      <sz val="10"/>
      <color rgb="FFFF0000"/>
      <name val="Agency FB"/>
      <family val="2"/>
    </font>
    <font>
      <sz val="9"/>
      <color rgb="FFFF0000"/>
      <name val="Agency FB"/>
      <family val="2"/>
    </font>
    <font>
      <b/>
      <sz val="11"/>
      <color rgb="FFFF0000"/>
      <name val="Agency FB"/>
      <family val="2"/>
    </font>
    <font>
      <sz val="11"/>
      <color rgb="FF00B050"/>
      <name val="Agency FB"/>
      <family val="2"/>
    </font>
    <font>
      <sz val="8"/>
      <color rgb="FFFF0000"/>
      <name val="Agency F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vertical="center" textRotation="90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4" fillId="0" borderId="12" xfId="0" applyFont="1" applyBorder="1" applyAlignment="1">
      <alignment vertical="center" textRotation="90"/>
    </xf>
    <xf numFmtId="0" fontId="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vertical="center" textRotation="90"/>
    </xf>
    <xf numFmtId="0" fontId="15" fillId="0" borderId="0" xfId="0" applyFont="1" applyBorder="1" applyAlignment="1">
      <alignment vertical="center" textRotation="90"/>
    </xf>
    <xf numFmtId="2" fontId="2" fillId="0" borderId="0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58" fillId="0" borderId="0" xfId="0" applyNumberFormat="1" applyFont="1" applyBorder="1" applyAlignment="1">
      <alignment horizontal="center" vertical="center"/>
    </xf>
    <xf numFmtId="2" fontId="58" fillId="0" borderId="16" xfId="0" applyNumberFormat="1" applyFont="1" applyBorder="1" applyAlignment="1">
      <alignment horizontal="center" vertical="center"/>
    </xf>
    <xf numFmtId="2" fontId="59" fillId="0" borderId="0" xfId="0" applyNumberFormat="1" applyFont="1" applyBorder="1" applyAlignment="1">
      <alignment horizontal="center" vertical="center"/>
    </xf>
    <xf numFmtId="1" fontId="57" fillId="0" borderId="15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2" fontId="58" fillId="0" borderId="16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2" fontId="16" fillId="0" borderId="0" xfId="0" applyNumberFormat="1" applyFont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1" fontId="57" fillId="0" borderId="16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1" fontId="18" fillId="0" borderId="13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vertical="center"/>
    </xf>
    <xf numFmtId="1" fontId="17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0"/>
  <sheetViews>
    <sheetView zoomScale="120" zoomScaleNormal="120" zoomScalePageLayoutView="0" workbookViewId="0" topLeftCell="A1">
      <selection activeCell="C9" sqref="C9"/>
    </sheetView>
  </sheetViews>
  <sheetFormatPr defaultColWidth="11.421875" defaultRowHeight="12.75"/>
  <cols>
    <col min="1" max="1" width="3.421875" style="0" customWidth="1"/>
    <col min="2" max="2" width="27.00390625" style="0" customWidth="1"/>
    <col min="3" max="3" width="5.7109375" style="0" customWidth="1"/>
    <col min="4" max="4" width="5.00390625" style="0" customWidth="1"/>
    <col min="5" max="5" width="5.28125" style="0" customWidth="1"/>
  </cols>
  <sheetData>
    <row r="4" spans="2:5" ht="14.25">
      <c r="B4" s="8" t="s">
        <v>15</v>
      </c>
      <c r="C4" s="9">
        <v>23</v>
      </c>
      <c r="D4" s="9" t="s">
        <v>41</v>
      </c>
      <c r="E4" s="9">
        <v>16</v>
      </c>
    </row>
    <row r="5" spans="3:5" ht="14.25">
      <c r="C5" s="10"/>
      <c r="D5" s="10"/>
      <c r="E5" s="10"/>
    </row>
    <row r="6" spans="2:5" ht="14.25">
      <c r="B6" s="11" t="s">
        <v>17</v>
      </c>
      <c r="C6" s="12" t="s">
        <v>372</v>
      </c>
      <c r="D6" s="10"/>
      <c r="E6" s="10"/>
    </row>
    <row r="7" spans="2:5" ht="4.5" customHeight="1">
      <c r="B7" s="8"/>
      <c r="C7" s="13"/>
      <c r="D7" s="10"/>
      <c r="E7" s="10"/>
    </row>
    <row r="8" spans="2:3" ht="12.75">
      <c r="B8" s="14" t="s">
        <v>18</v>
      </c>
      <c r="C8" s="12" t="s">
        <v>437</v>
      </c>
    </row>
    <row r="9" ht="12.75">
      <c r="B9" s="8"/>
    </row>
    <row r="10" spans="2:3" ht="14.25">
      <c r="B10" s="8" t="s">
        <v>16</v>
      </c>
      <c r="C10" s="15" t="s">
        <v>24</v>
      </c>
    </row>
  </sheetData>
  <sheetProtection/>
  <printOptions/>
  <pageMargins left="0.75" right="0.75" top="1" bottom="1" header="0" footer="0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120" zoomScaleNormal="120" zoomScalePageLayoutView="0" workbookViewId="0" topLeftCell="A2">
      <selection activeCell="A18" sqref="A18:A21"/>
    </sheetView>
  </sheetViews>
  <sheetFormatPr defaultColWidth="11.421875" defaultRowHeight="12.75"/>
  <cols>
    <col min="1" max="1" width="2.8515625" style="1" customWidth="1"/>
    <col min="2" max="2" width="9.7109375" style="2" bestFit="1" customWidth="1"/>
    <col min="3" max="3" width="9.28125" style="2" bestFit="1" customWidth="1"/>
    <col min="4" max="4" width="16.57421875" style="2" bestFit="1" customWidth="1"/>
    <col min="5" max="5" width="4.8515625" style="2" bestFit="1" customWidth="1"/>
    <col min="6" max="6" width="2.7109375" style="2" customWidth="1"/>
    <col min="7" max="7" width="4.140625" style="2" bestFit="1" customWidth="1"/>
    <col min="8" max="9" width="2.7109375" style="2" customWidth="1"/>
    <col min="10" max="10" width="4.140625" style="2" bestFit="1" customWidth="1"/>
    <col min="11" max="11" width="2.8515625" style="2" customWidth="1"/>
    <col min="12" max="12" width="4.140625" style="2" bestFit="1" customWidth="1"/>
    <col min="13" max="13" width="2.57421875" style="2" bestFit="1" customWidth="1"/>
    <col min="14" max="14" width="4.140625" style="2" bestFit="1" customWidth="1"/>
    <col min="15" max="15" width="2.8515625" style="2" customWidth="1"/>
    <col min="16" max="16" width="4.28125" style="2" bestFit="1" customWidth="1"/>
    <col min="17" max="17" width="2.8515625" style="2" customWidth="1"/>
    <col min="18" max="18" width="3.7109375" style="2" bestFit="1" customWidth="1"/>
    <col min="19" max="21" width="2.8515625" style="1" customWidth="1"/>
    <col min="22" max="22" width="3.421875" style="2" customWidth="1"/>
    <col min="23" max="16384" width="11.421875" style="2" customWidth="1"/>
  </cols>
  <sheetData>
    <row r="1" spans="3:5" ht="14.25">
      <c r="C1" s="1" t="s">
        <v>0</v>
      </c>
      <c r="D1" s="23">
        <v>21</v>
      </c>
      <c r="E1" s="23"/>
    </row>
    <row r="2" spans="19:21" ht="14.25">
      <c r="S2" s="1">
        <v>25</v>
      </c>
      <c r="T2" s="1" t="str">
        <f>+'DATOS TORNEO'!D4</f>
        <v>SET</v>
      </c>
      <c r="U2" s="1">
        <v>16</v>
      </c>
    </row>
    <row r="3" spans="2:18" ht="14.25">
      <c r="B3" s="2" t="s">
        <v>2</v>
      </c>
      <c r="C3" s="3" t="s">
        <v>26</v>
      </c>
      <c r="D3" s="16">
        <v>1.1</v>
      </c>
      <c r="G3" s="2" t="s">
        <v>448</v>
      </c>
      <c r="K3" s="3"/>
      <c r="L3" s="2" t="s">
        <v>35</v>
      </c>
      <c r="M3" s="3"/>
      <c r="N3" s="3"/>
      <c r="O3" s="3"/>
      <c r="P3" s="2" t="s">
        <v>34</v>
      </c>
      <c r="R3" s="3"/>
    </row>
    <row r="4" spans="6:22" ht="14.25" customHeight="1">
      <c r="F4" s="105" t="s">
        <v>20</v>
      </c>
      <c r="G4" s="105"/>
      <c r="H4" s="105"/>
      <c r="I4" s="105"/>
      <c r="J4" s="105"/>
      <c r="K4" s="106" t="s">
        <v>21</v>
      </c>
      <c r="L4" s="107"/>
      <c r="M4" s="107"/>
      <c r="N4" s="108"/>
      <c r="O4" s="106" t="s">
        <v>22</v>
      </c>
      <c r="P4" s="107"/>
      <c r="Q4" s="107"/>
      <c r="R4" s="108"/>
      <c r="S4" s="104" t="s">
        <v>14</v>
      </c>
      <c r="T4" s="104"/>
      <c r="U4" s="104"/>
      <c r="V4" s="104"/>
    </row>
    <row r="5" spans="1:22" s="1" customFormat="1" ht="24.7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  <c r="G5" s="5" t="s">
        <v>9</v>
      </c>
      <c r="H5" s="5" t="s">
        <v>441</v>
      </c>
      <c r="I5" s="96" t="s">
        <v>442</v>
      </c>
      <c r="J5" s="5" t="s">
        <v>9</v>
      </c>
      <c r="K5" s="45" t="s">
        <v>32</v>
      </c>
      <c r="L5" s="45" t="s">
        <v>9</v>
      </c>
      <c r="M5" s="45" t="s">
        <v>23</v>
      </c>
      <c r="N5" s="45" t="s">
        <v>9</v>
      </c>
      <c r="O5" s="45" t="s">
        <v>25</v>
      </c>
      <c r="P5" s="45" t="s">
        <v>9</v>
      </c>
      <c r="Q5" s="45" t="s">
        <v>23</v>
      </c>
      <c r="R5" s="45" t="s">
        <v>9</v>
      </c>
      <c r="S5" s="6" t="s">
        <v>10</v>
      </c>
      <c r="T5" s="6" t="s">
        <v>11</v>
      </c>
      <c r="U5" s="6" t="s">
        <v>12</v>
      </c>
      <c r="V5" s="7" t="s">
        <v>13</v>
      </c>
    </row>
    <row r="6" spans="1:22" s="19" customFormat="1" ht="6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2"/>
      <c r="T6" s="42"/>
      <c r="U6" s="42"/>
      <c r="V6" s="43"/>
    </row>
    <row r="7" spans="1:22" ht="14.25">
      <c r="A7" s="102">
        <v>1</v>
      </c>
      <c r="B7" s="118" t="s">
        <v>72</v>
      </c>
      <c r="C7" s="118" t="s">
        <v>73</v>
      </c>
      <c r="D7" s="118" t="s">
        <v>74</v>
      </c>
      <c r="E7" s="118" t="s">
        <v>75</v>
      </c>
      <c r="F7" s="1">
        <v>0</v>
      </c>
      <c r="G7" s="56">
        <v>46.9</v>
      </c>
      <c r="H7" s="1">
        <v>0</v>
      </c>
      <c r="I7" s="33">
        <f>+H7+F7</f>
        <v>0</v>
      </c>
      <c r="J7" s="20">
        <v>35.08</v>
      </c>
      <c r="K7" s="95">
        <v>0</v>
      </c>
      <c r="L7" s="59">
        <v>67.08</v>
      </c>
      <c r="M7" s="31">
        <v>0</v>
      </c>
      <c r="N7" s="94">
        <v>37.27</v>
      </c>
      <c r="O7" s="99">
        <v>0</v>
      </c>
      <c r="P7" s="93"/>
      <c r="Q7" s="31">
        <v>0</v>
      </c>
      <c r="R7" s="93">
        <v>29.29</v>
      </c>
      <c r="S7" s="26">
        <f>+I7</f>
        <v>0</v>
      </c>
      <c r="T7" s="60">
        <f>+K7</f>
        <v>0</v>
      </c>
      <c r="U7" s="60">
        <f>+O7</f>
        <v>0</v>
      </c>
      <c r="V7" s="115">
        <f>SUM(S7:U7)</f>
        <v>0</v>
      </c>
    </row>
    <row r="8" spans="1:23" ht="14.25">
      <c r="A8" s="117">
        <v>2</v>
      </c>
      <c r="B8" s="118" t="s">
        <v>116</v>
      </c>
      <c r="C8" s="118" t="s">
        <v>117</v>
      </c>
      <c r="D8" s="118" t="s">
        <v>118</v>
      </c>
      <c r="E8" s="118" t="s">
        <v>89</v>
      </c>
      <c r="F8" s="19">
        <v>0</v>
      </c>
      <c r="G8" s="20">
        <v>48.978</v>
      </c>
      <c r="H8" s="19">
        <v>0</v>
      </c>
      <c r="I8" s="33">
        <f>+H8+F8</f>
        <v>0</v>
      </c>
      <c r="J8" s="20">
        <v>37.52</v>
      </c>
      <c r="K8" s="95">
        <v>0</v>
      </c>
      <c r="L8" s="59">
        <v>67.17</v>
      </c>
      <c r="M8" s="31">
        <v>0</v>
      </c>
      <c r="N8" s="94">
        <v>43.61</v>
      </c>
      <c r="O8" s="99">
        <v>0</v>
      </c>
      <c r="P8" s="93"/>
      <c r="Q8" s="31">
        <v>0</v>
      </c>
      <c r="R8" s="93">
        <v>31.25</v>
      </c>
      <c r="S8" s="26">
        <f>+I8</f>
        <v>0</v>
      </c>
      <c r="T8" s="60">
        <f>+K8</f>
        <v>0</v>
      </c>
      <c r="U8" s="60">
        <f>+O8</f>
        <v>0</v>
      </c>
      <c r="V8" s="115">
        <f>SUM(S8:U8)</f>
        <v>0</v>
      </c>
      <c r="W8" s="18"/>
    </row>
    <row r="9" spans="1:22" s="18" customFormat="1" ht="14.25">
      <c r="A9" s="117">
        <v>3</v>
      </c>
      <c r="B9" s="118" t="s">
        <v>112</v>
      </c>
      <c r="C9" s="118" t="s">
        <v>113</v>
      </c>
      <c r="D9" s="118" t="s">
        <v>114</v>
      </c>
      <c r="E9" s="118" t="s">
        <v>115</v>
      </c>
      <c r="F9" s="19">
        <v>0</v>
      </c>
      <c r="G9" s="20">
        <v>45.6</v>
      </c>
      <c r="H9" s="19">
        <v>0</v>
      </c>
      <c r="I9" s="33">
        <f>+H9+F9</f>
        <v>0</v>
      </c>
      <c r="J9" s="20">
        <v>36.48</v>
      </c>
      <c r="K9" s="29">
        <v>4</v>
      </c>
      <c r="L9" s="59">
        <v>78.83</v>
      </c>
      <c r="M9" s="31"/>
      <c r="N9" s="94"/>
      <c r="O9" s="99">
        <v>0</v>
      </c>
      <c r="P9" s="93"/>
      <c r="Q9" s="31">
        <v>0</v>
      </c>
      <c r="R9" s="93">
        <v>29.62</v>
      </c>
      <c r="S9" s="26">
        <f>+I9</f>
        <v>0</v>
      </c>
      <c r="T9" s="60">
        <f>+K9</f>
        <v>4</v>
      </c>
      <c r="U9" s="60">
        <f>+O9</f>
        <v>0</v>
      </c>
      <c r="V9" s="57">
        <f>SUM(S9:U9)</f>
        <v>4</v>
      </c>
    </row>
    <row r="10" spans="1:23" ht="14.25">
      <c r="A10" s="28">
        <v>4</v>
      </c>
      <c r="B10" s="27" t="s">
        <v>119</v>
      </c>
      <c r="C10" s="27" t="s">
        <v>120</v>
      </c>
      <c r="D10" s="27" t="s">
        <v>121</v>
      </c>
      <c r="E10" s="97" t="s">
        <v>55</v>
      </c>
      <c r="F10" s="19">
        <v>0</v>
      </c>
      <c r="G10" s="20">
        <v>44.94</v>
      </c>
      <c r="H10" s="19">
        <v>0</v>
      </c>
      <c r="I10" s="33">
        <f>+H10+F10</f>
        <v>0</v>
      </c>
      <c r="J10" s="20">
        <v>30.41</v>
      </c>
      <c r="K10" s="95">
        <v>0</v>
      </c>
      <c r="L10" s="59">
        <v>61.72</v>
      </c>
      <c r="M10" s="31">
        <v>4</v>
      </c>
      <c r="N10" s="94">
        <v>39.44</v>
      </c>
      <c r="O10" s="31">
        <v>4</v>
      </c>
      <c r="P10" s="93">
        <v>65.34</v>
      </c>
      <c r="Q10" s="75">
        <v>4</v>
      </c>
      <c r="R10" s="116">
        <v>29.28</v>
      </c>
      <c r="S10" s="26">
        <f>+I10</f>
        <v>0</v>
      </c>
      <c r="T10" s="60">
        <f>+K10</f>
        <v>0</v>
      </c>
      <c r="U10" s="60">
        <f>+O10</f>
        <v>4</v>
      </c>
      <c r="V10" s="57">
        <f>SUM(S10:U10)</f>
        <v>4</v>
      </c>
      <c r="W10" s="18"/>
    </row>
    <row r="11" spans="1:23" ht="14.25">
      <c r="A11" s="28">
        <v>4</v>
      </c>
      <c r="B11" s="27" t="s">
        <v>56</v>
      </c>
      <c r="C11" s="27" t="s">
        <v>57</v>
      </c>
      <c r="D11" s="27" t="s">
        <v>58</v>
      </c>
      <c r="E11" s="97" t="s">
        <v>376</v>
      </c>
      <c r="F11" s="19">
        <v>0</v>
      </c>
      <c r="G11" s="20">
        <v>45.39</v>
      </c>
      <c r="H11" s="19">
        <v>0</v>
      </c>
      <c r="I11" s="33">
        <f>+H11+F11</f>
        <v>0</v>
      </c>
      <c r="J11" s="20">
        <v>31.57</v>
      </c>
      <c r="K11" s="29">
        <v>4</v>
      </c>
      <c r="L11" s="59">
        <v>65.91</v>
      </c>
      <c r="M11" s="31"/>
      <c r="N11" s="94"/>
      <c r="O11" s="99">
        <v>0</v>
      </c>
      <c r="P11" s="114"/>
      <c r="Q11" s="31">
        <v>4</v>
      </c>
      <c r="R11" s="93">
        <v>28.06</v>
      </c>
      <c r="S11" s="26">
        <f>+I11</f>
        <v>0</v>
      </c>
      <c r="T11" s="60">
        <f>+K11</f>
        <v>4</v>
      </c>
      <c r="U11" s="60">
        <f>+O11</f>
        <v>0</v>
      </c>
      <c r="V11" s="57">
        <f>SUM(S11:U11)</f>
        <v>4</v>
      </c>
      <c r="W11" s="18"/>
    </row>
    <row r="12" spans="1:23" s="18" customFormat="1" ht="14.25">
      <c r="A12" s="28">
        <v>4</v>
      </c>
      <c r="B12" s="27" t="s">
        <v>181</v>
      </c>
      <c r="C12" s="27" t="s">
        <v>182</v>
      </c>
      <c r="D12" s="27" t="s">
        <v>183</v>
      </c>
      <c r="E12" s="97" t="s">
        <v>61</v>
      </c>
      <c r="F12" s="19">
        <v>0</v>
      </c>
      <c r="G12" s="20">
        <v>46.59</v>
      </c>
      <c r="H12" s="19">
        <v>4</v>
      </c>
      <c r="I12" s="19">
        <f>+H12+F12</f>
        <v>4</v>
      </c>
      <c r="J12" s="20">
        <v>34.55</v>
      </c>
      <c r="K12" s="95">
        <v>0</v>
      </c>
      <c r="L12" s="59">
        <v>68.62</v>
      </c>
      <c r="M12" s="31">
        <v>4</v>
      </c>
      <c r="N12" s="94">
        <v>39.26</v>
      </c>
      <c r="O12" s="99">
        <v>0</v>
      </c>
      <c r="P12" s="93"/>
      <c r="Q12" s="31">
        <v>4</v>
      </c>
      <c r="R12" s="93">
        <v>29.24</v>
      </c>
      <c r="S12" s="26">
        <f>+I12</f>
        <v>4</v>
      </c>
      <c r="T12" s="60">
        <f>+K12</f>
        <v>0</v>
      </c>
      <c r="U12" s="60">
        <f>+O12</f>
        <v>0</v>
      </c>
      <c r="V12" s="57">
        <f>SUM(S12:U12)</f>
        <v>4</v>
      </c>
      <c r="W12" s="3"/>
    </row>
    <row r="13" spans="1:23" s="65" customFormat="1" ht="14.25">
      <c r="A13" s="28">
        <v>4</v>
      </c>
      <c r="B13" s="27" t="s">
        <v>103</v>
      </c>
      <c r="C13" s="27" t="s">
        <v>104</v>
      </c>
      <c r="D13" s="27" t="s">
        <v>105</v>
      </c>
      <c r="E13" s="97" t="s">
        <v>191</v>
      </c>
      <c r="F13" s="19">
        <v>4</v>
      </c>
      <c r="G13" s="20">
        <v>46.64</v>
      </c>
      <c r="H13" s="19">
        <v>0</v>
      </c>
      <c r="I13" s="19">
        <f>+H13+F13</f>
        <v>4</v>
      </c>
      <c r="J13" s="66">
        <v>37.51</v>
      </c>
      <c r="K13" s="95">
        <v>0</v>
      </c>
      <c r="L13" s="59">
        <v>72.75</v>
      </c>
      <c r="M13" s="31">
        <v>0</v>
      </c>
      <c r="N13" s="94">
        <v>36.99</v>
      </c>
      <c r="O13" s="99">
        <v>0</v>
      </c>
      <c r="P13" s="93"/>
      <c r="Q13" s="31">
        <v>0</v>
      </c>
      <c r="R13" s="93">
        <v>32.77</v>
      </c>
      <c r="S13" s="26">
        <f>+I13</f>
        <v>4</v>
      </c>
      <c r="T13" s="60">
        <f>+K13</f>
        <v>0</v>
      </c>
      <c r="U13" s="60">
        <f>+O13</f>
        <v>0</v>
      </c>
      <c r="V13" s="57">
        <f>SUM(S13:U13)</f>
        <v>4</v>
      </c>
      <c r="W13" s="18"/>
    </row>
    <row r="14" spans="1:23" s="18" customFormat="1" ht="14.25">
      <c r="A14" s="28">
        <v>4</v>
      </c>
      <c r="B14" s="27" t="s">
        <v>52</v>
      </c>
      <c r="C14" s="27" t="s">
        <v>53</v>
      </c>
      <c r="D14" s="27" t="s">
        <v>54</v>
      </c>
      <c r="E14" s="97" t="s">
        <v>55</v>
      </c>
      <c r="F14" s="19">
        <v>0</v>
      </c>
      <c r="G14" s="20">
        <v>51.5</v>
      </c>
      <c r="H14" s="19">
        <v>0</v>
      </c>
      <c r="I14" s="33">
        <f>+H14+F14</f>
        <v>0</v>
      </c>
      <c r="J14" s="20">
        <v>37.54</v>
      </c>
      <c r="K14" s="29">
        <v>4</v>
      </c>
      <c r="L14" s="59">
        <v>77.23</v>
      </c>
      <c r="M14" s="31"/>
      <c r="N14" s="94"/>
      <c r="O14" s="99">
        <v>0</v>
      </c>
      <c r="P14" s="93"/>
      <c r="Q14" s="31">
        <v>4</v>
      </c>
      <c r="R14" s="93">
        <v>29.55</v>
      </c>
      <c r="S14" s="26">
        <f>+I14</f>
        <v>0</v>
      </c>
      <c r="T14" s="60">
        <f>+K14</f>
        <v>4</v>
      </c>
      <c r="U14" s="60">
        <f>+O14</f>
        <v>0</v>
      </c>
      <c r="V14" s="57">
        <f>SUM(S14:U14)</f>
        <v>4</v>
      </c>
      <c r="W14" s="3"/>
    </row>
    <row r="15" spans="1:23" ht="14.25">
      <c r="A15" s="28">
        <v>9</v>
      </c>
      <c r="B15" s="27" t="s">
        <v>79</v>
      </c>
      <c r="C15" s="27" t="s">
        <v>80</v>
      </c>
      <c r="D15" s="27" t="s">
        <v>81</v>
      </c>
      <c r="E15" s="97" t="s">
        <v>191</v>
      </c>
      <c r="F15" s="19">
        <v>0</v>
      </c>
      <c r="G15" s="20">
        <v>47.71</v>
      </c>
      <c r="H15" s="19">
        <v>4</v>
      </c>
      <c r="I15" s="19">
        <f>+H15+F15</f>
        <v>4</v>
      </c>
      <c r="J15" s="20">
        <v>36.21</v>
      </c>
      <c r="K15" s="95">
        <v>0</v>
      </c>
      <c r="L15" s="59">
        <v>68.02</v>
      </c>
      <c r="M15" s="31">
        <v>4</v>
      </c>
      <c r="N15" s="94">
        <v>38.72</v>
      </c>
      <c r="O15" s="31">
        <v>4</v>
      </c>
      <c r="P15" s="93">
        <v>68.3</v>
      </c>
      <c r="Q15" s="31"/>
      <c r="R15" s="20"/>
      <c r="S15" s="26">
        <f>+I15</f>
        <v>4</v>
      </c>
      <c r="T15" s="60">
        <f>+K15</f>
        <v>0</v>
      </c>
      <c r="U15" s="60">
        <f>+O15</f>
        <v>4</v>
      </c>
      <c r="V15" s="57">
        <f>SUM(S15:U15)</f>
        <v>8</v>
      </c>
      <c r="W15" s="18"/>
    </row>
    <row r="16" spans="1:22" ht="14.25">
      <c r="A16" s="28">
        <v>9</v>
      </c>
      <c r="B16" s="27" t="s">
        <v>96</v>
      </c>
      <c r="C16" s="27" t="s">
        <v>97</v>
      </c>
      <c r="D16" s="27" t="s">
        <v>98</v>
      </c>
      <c r="E16" s="97" t="s">
        <v>61</v>
      </c>
      <c r="F16" s="28">
        <v>4</v>
      </c>
      <c r="G16" s="20">
        <v>52.06</v>
      </c>
      <c r="H16" s="19">
        <v>0</v>
      </c>
      <c r="I16" s="19">
        <f>+H16+F16</f>
        <v>4</v>
      </c>
      <c r="J16" s="20">
        <v>36.64</v>
      </c>
      <c r="K16" s="95">
        <v>0</v>
      </c>
      <c r="L16" s="59">
        <v>72.06</v>
      </c>
      <c r="M16" s="31">
        <v>0</v>
      </c>
      <c r="N16" s="94">
        <v>41.4</v>
      </c>
      <c r="O16" s="31">
        <v>4</v>
      </c>
      <c r="P16" s="93">
        <v>75.47</v>
      </c>
      <c r="Q16" s="31"/>
      <c r="R16" s="20"/>
      <c r="S16" s="26">
        <f>+I16</f>
        <v>4</v>
      </c>
      <c r="T16" s="60">
        <f>+K16</f>
        <v>0</v>
      </c>
      <c r="U16" s="60">
        <f>+O16</f>
        <v>4</v>
      </c>
      <c r="V16" s="57">
        <f>SUM(S16:U16)</f>
        <v>8</v>
      </c>
    </row>
    <row r="17" spans="1:23" ht="14.25">
      <c r="A17" s="28">
        <v>9</v>
      </c>
      <c r="B17" s="27" t="s">
        <v>46</v>
      </c>
      <c r="C17" s="27" t="s">
        <v>47</v>
      </c>
      <c r="D17" s="27" t="s">
        <v>443</v>
      </c>
      <c r="E17" s="97" t="s">
        <v>48</v>
      </c>
      <c r="F17" s="19">
        <v>0</v>
      </c>
      <c r="G17" s="20">
        <v>50.61</v>
      </c>
      <c r="H17" s="19">
        <v>4</v>
      </c>
      <c r="I17" s="19">
        <f>+H17+F17</f>
        <v>4</v>
      </c>
      <c r="J17" s="30">
        <v>36.88</v>
      </c>
      <c r="K17" s="95">
        <v>0</v>
      </c>
      <c r="L17" s="59">
        <v>71.08</v>
      </c>
      <c r="M17" s="31">
        <v>4</v>
      </c>
      <c r="N17" s="94">
        <v>46.24</v>
      </c>
      <c r="O17" s="31">
        <v>4</v>
      </c>
      <c r="P17" s="93">
        <v>74.85</v>
      </c>
      <c r="Q17" s="31"/>
      <c r="R17" s="20"/>
      <c r="S17" s="26">
        <f>+I17</f>
        <v>4</v>
      </c>
      <c r="T17" s="60">
        <f>+K17</f>
        <v>0</v>
      </c>
      <c r="U17" s="60">
        <f>+O17</f>
        <v>4</v>
      </c>
      <c r="V17" s="57">
        <f>SUM(S17:U17)</f>
        <v>8</v>
      </c>
      <c r="W17" s="3"/>
    </row>
    <row r="18" spans="1:23" ht="14.25">
      <c r="A18" s="28">
        <v>12</v>
      </c>
      <c r="B18" s="27" t="s">
        <v>93</v>
      </c>
      <c r="C18" s="27" t="s">
        <v>94</v>
      </c>
      <c r="D18" s="27" t="s">
        <v>95</v>
      </c>
      <c r="E18" s="97" t="s">
        <v>75</v>
      </c>
      <c r="F18" s="1">
        <v>0</v>
      </c>
      <c r="G18" s="56">
        <v>43.94</v>
      </c>
      <c r="H18" s="1">
        <v>4</v>
      </c>
      <c r="I18" s="19">
        <f>+H18+F18</f>
        <v>4</v>
      </c>
      <c r="J18" s="20">
        <v>33.16</v>
      </c>
      <c r="K18" s="29">
        <v>4</v>
      </c>
      <c r="L18" s="59">
        <v>67.1</v>
      </c>
      <c r="M18" s="31"/>
      <c r="N18" s="94"/>
      <c r="O18" s="31">
        <v>4</v>
      </c>
      <c r="P18" s="93">
        <v>65.88</v>
      </c>
      <c r="Q18" s="20"/>
      <c r="R18" s="20"/>
      <c r="S18" s="26">
        <f>+I18</f>
        <v>4</v>
      </c>
      <c r="T18" s="60">
        <f>+K18</f>
        <v>4</v>
      </c>
      <c r="U18" s="60">
        <f>+O18</f>
        <v>4</v>
      </c>
      <c r="V18" s="57">
        <f>SUM(S18:U18)</f>
        <v>12</v>
      </c>
      <c r="W18" s="18"/>
    </row>
    <row r="19" spans="1:22" ht="14.25">
      <c r="A19" s="28">
        <v>12</v>
      </c>
      <c r="B19" s="27" t="s">
        <v>62</v>
      </c>
      <c r="C19" s="27" t="s">
        <v>63</v>
      </c>
      <c r="D19" s="27" t="s">
        <v>64</v>
      </c>
      <c r="E19" s="97" t="s">
        <v>65</v>
      </c>
      <c r="F19" s="19">
        <v>0</v>
      </c>
      <c r="G19" s="20">
        <v>45.53</v>
      </c>
      <c r="H19" s="19">
        <v>4</v>
      </c>
      <c r="I19" s="19">
        <f>+H19+F19</f>
        <v>4</v>
      </c>
      <c r="J19" s="20">
        <v>36.29</v>
      </c>
      <c r="K19" s="29">
        <v>4</v>
      </c>
      <c r="L19" s="59">
        <v>66.46</v>
      </c>
      <c r="M19" s="31"/>
      <c r="N19" s="94"/>
      <c r="O19" s="31">
        <v>4</v>
      </c>
      <c r="P19" s="93">
        <v>68.2</v>
      </c>
      <c r="Q19" s="31"/>
      <c r="R19" s="20"/>
      <c r="S19" s="26">
        <f>+I19</f>
        <v>4</v>
      </c>
      <c r="T19" s="60">
        <f>+K19</f>
        <v>4</v>
      </c>
      <c r="U19" s="60">
        <f>+O19</f>
        <v>4</v>
      </c>
      <c r="V19" s="57">
        <f>SUM(S19:U19)</f>
        <v>12</v>
      </c>
    </row>
    <row r="20" spans="1:23" ht="14.25">
      <c r="A20" s="28">
        <v>12</v>
      </c>
      <c r="B20" s="27" t="s">
        <v>76</v>
      </c>
      <c r="C20" s="27" t="s">
        <v>77</v>
      </c>
      <c r="D20" s="27" t="s">
        <v>78</v>
      </c>
      <c r="E20" s="97" t="s">
        <v>65</v>
      </c>
      <c r="F20" s="19">
        <v>0</v>
      </c>
      <c r="G20" s="20">
        <v>47.06</v>
      </c>
      <c r="H20" s="19">
        <v>0</v>
      </c>
      <c r="I20" s="33">
        <f>+H20+F20</f>
        <v>0</v>
      </c>
      <c r="J20" s="20">
        <v>37.39</v>
      </c>
      <c r="K20" s="29">
        <v>8</v>
      </c>
      <c r="L20" s="59">
        <v>65.81</v>
      </c>
      <c r="M20" s="31"/>
      <c r="N20" s="94"/>
      <c r="O20" s="31">
        <v>4</v>
      </c>
      <c r="P20" s="93">
        <v>69.82</v>
      </c>
      <c r="Q20" s="20"/>
      <c r="R20" s="20"/>
      <c r="S20" s="26">
        <f>+I20</f>
        <v>0</v>
      </c>
      <c r="T20" s="60">
        <f>+K20</f>
        <v>8</v>
      </c>
      <c r="U20" s="60">
        <f>+O20</f>
        <v>4</v>
      </c>
      <c r="V20" s="57">
        <f>SUM(S20:U20)</f>
        <v>12</v>
      </c>
      <c r="W20" s="18"/>
    </row>
    <row r="21" spans="1:23" ht="14.25">
      <c r="A21" s="28">
        <v>12</v>
      </c>
      <c r="B21" s="27" t="s">
        <v>69</v>
      </c>
      <c r="C21" s="27" t="s">
        <v>70</v>
      </c>
      <c r="D21" s="27" t="s">
        <v>71</v>
      </c>
      <c r="E21" s="97" t="s">
        <v>55</v>
      </c>
      <c r="F21" s="1">
        <v>0</v>
      </c>
      <c r="G21" s="56">
        <v>46.6</v>
      </c>
      <c r="H21" s="1">
        <v>4</v>
      </c>
      <c r="I21" s="19">
        <f>+H21+F21</f>
        <v>4</v>
      </c>
      <c r="J21" s="20">
        <v>38.2</v>
      </c>
      <c r="K21" s="29">
        <v>4</v>
      </c>
      <c r="L21" s="59">
        <v>67.36</v>
      </c>
      <c r="M21" s="31"/>
      <c r="N21" s="94"/>
      <c r="O21" s="31">
        <v>4</v>
      </c>
      <c r="P21" s="93">
        <v>73.91</v>
      </c>
      <c r="Q21" s="31"/>
      <c r="R21" s="20"/>
      <c r="S21" s="26">
        <f>+I21</f>
        <v>4</v>
      </c>
      <c r="T21" s="60">
        <f>+K21</f>
        <v>4</v>
      </c>
      <c r="U21" s="60">
        <f>+O21</f>
        <v>4</v>
      </c>
      <c r="V21" s="57">
        <f>SUM(S21:U21)</f>
        <v>12</v>
      </c>
      <c r="W21" s="18"/>
    </row>
    <row r="22" spans="1:23" ht="14.25">
      <c r="A22" s="28">
        <v>16</v>
      </c>
      <c r="B22" s="27" t="s">
        <v>109</v>
      </c>
      <c r="C22" s="27" t="s">
        <v>110</v>
      </c>
      <c r="D22" s="27" t="s">
        <v>111</v>
      </c>
      <c r="E22" s="97" t="s">
        <v>102</v>
      </c>
      <c r="F22" s="19">
        <v>6</v>
      </c>
      <c r="G22" s="20">
        <v>58.26</v>
      </c>
      <c r="H22" s="19">
        <v>4</v>
      </c>
      <c r="I22" s="19">
        <f>+H22+F22</f>
        <v>10</v>
      </c>
      <c r="J22" s="20">
        <v>35.88</v>
      </c>
      <c r="K22" s="95">
        <v>0</v>
      </c>
      <c r="L22" s="59">
        <v>71.11</v>
      </c>
      <c r="M22" s="31">
        <v>0</v>
      </c>
      <c r="N22" s="94">
        <v>39.99</v>
      </c>
      <c r="O22" s="31">
        <v>4</v>
      </c>
      <c r="P22" s="93">
        <v>80.53</v>
      </c>
      <c r="Q22" s="20"/>
      <c r="R22" s="20"/>
      <c r="S22" s="26">
        <f>+I22</f>
        <v>10</v>
      </c>
      <c r="T22" s="60">
        <f>+K22</f>
        <v>0</v>
      </c>
      <c r="U22" s="60">
        <f>+O22</f>
        <v>4</v>
      </c>
      <c r="V22" s="57">
        <f>SUM(S22:U22)</f>
        <v>14</v>
      </c>
      <c r="W22" s="18"/>
    </row>
    <row r="23" spans="1:23" ht="14.25">
      <c r="A23" s="28">
        <v>17</v>
      </c>
      <c r="B23" s="27" t="s">
        <v>106</v>
      </c>
      <c r="C23" s="27" t="s">
        <v>107</v>
      </c>
      <c r="D23" s="27" t="s">
        <v>108</v>
      </c>
      <c r="E23" s="97" t="s">
        <v>85</v>
      </c>
      <c r="F23" s="19">
        <v>0</v>
      </c>
      <c r="G23" s="20">
        <v>50.9</v>
      </c>
      <c r="H23" s="19">
        <v>4</v>
      </c>
      <c r="I23" s="19">
        <f>+H23+F23</f>
        <v>4</v>
      </c>
      <c r="J23" s="20">
        <v>35.77</v>
      </c>
      <c r="K23" s="29">
        <v>4</v>
      </c>
      <c r="L23" s="59">
        <v>71.92</v>
      </c>
      <c r="M23" s="31"/>
      <c r="N23" s="94"/>
      <c r="O23" s="31">
        <v>8</v>
      </c>
      <c r="P23" s="93">
        <v>74.91</v>
      </c>
      <c r="Q23" s="20"/>
      <c r="R23" s="20"/>
      <c r="S23" s="26">
        <f>+I23</f>
        <v>4</v>
      </c>
      <c r="T23" s="60">
        <f>+K23</f>
        <v>4</v>
      </c>
      <c r="U23" s="60">
        <f>+O23</f>
        <v>8</v>
      </c>
      <c r="V23" s="57">
        <f>SUM(S23:U23)</f>
        <v>16</v>
      </c>
      <c r="W23" s="18"/>
    </row>
    <row r="24" spans="1:22" ht="14.25">
      <c r="A24" s="28">
        <v>18</v>
      </c>
      <c r="B24" s="27" t="s">
        <v>82</v>
      </c>
      <c r="C24" s="27" t="s">
        <v>83</v>
      </c>
      <c r="D24" s="27" t="s">
        <v>84</v>
      </c>
      <c r="E24" s="97" t="s">
        <v>85</v>
      </c>
      <c r="F24" s="19">
        <v>4</v>
      </c>
      <c r="G24" s="20">
        <v>52.59</v>
      </c>
      <c r="H24" s="19">
        <v>0</v>
      </c>
      <c r="I24" s="19">
        <f>+H24+F24</f>
        <v>4</v>
      </c>
      <c r="J24" s="20">
        <v>44.07</v>
      </c>
      <c r="K24" s="29">
        <v>14</v>
      </c>
      <c r="L24" s="59">
        <v>84.85</v>
      </c>
      <c r="M24" s="31"/>
      <c r="N24" s="94"/>
      <c r="O24" s="99">
        <v>0</v>
      </c>
      <c r="P24" s="93"/>
      <c r="Q24" s="31" t="s">
        <v>446</v>
      </c>
      <c r="R24" s="93"/>
      <c r="S24" s="26">
        <f>+I24</f>
        <v>4</v>
      </c>
      <c r="T24" s="60">
        <f>+K24</f>
        <v>14</v>
      </c>
      <c r="U24" s="60">
        <f>+O24</f>
        <v>0</v>
      </c>
      <c r="V24" s="57">
        <f>SUM(S24:U24)</f>
        <v>18</v>
      </c>
    </row>
    <row r="25" spans="1:22" ht="14.25">
      <c r="A25" s="28">
        <v>19</v>
      </c>
      <c r="B25" s="27" t="s">
        <v>43</v>
      </c>
      <c r="C25" s="27" t="s">
        <v>44</v>
      </c>
      <c r="D25" s="27" t="s">
        <v>445</v>
      </c>
      <c r="E25" s="97" t="s">
        <v>191</v>
      </c>
      <c r="F25" s="19">
        <v>8</v>
      </c>
      <c r="G25" s="20">
        <v>51.18</v>
      </c>
      <c r="H25" s="19">
        <v>4</v>
      </c>
      <c r="I25" s="19">
        <f>+H25+F25</f>
        <v>12</v>
      </c>
      <c r="J25" s="20">
        <v>39.99</v>
      </c>
      <c r="K25" s="29">
        <v>4</v>
      </c>
      <c r="L25" s="59">
        <v>74.56</v>
      </c>
      <c r="M25" s="31"/>
      <c r="N25" s="94"/>
      <c r="O25" s="31">
        <v>4</v>
      </c>
      <c r="P25" s="93">
        <v>78.42</v>
      </c>
      <c r="Q25" s="31"/>
      <c r="R25" s="20"/>
      <c r="S25" s="26">
        <f>+I25</f>
        <v>12</v>
      </c>
      <c r="T25" s="60">
        <f>+K25</f>
        <v>4</v>
      </c>
      <c r="U25" s="60">
        <f>+O25</f>
        <v>4</v>
      </c>
      <c r="V25" s="57">
        <f>SUM(S25:U25)</f>
        <v>20</v>
      </c>
    </row>
    <row r="26" spans="1:22" s="18" customFormat="1" ht="14.25">
      <c r="A26" s="28">
        <v>20</v>
      </c>
      <c r="B26" s="27" t="s">
        <v>49</v>
      </c>
      <c r="C26" s="27" t="s">
        <v>50</v>
      </c>
      <c r="D26" s="27" t="s">
        <v>51</v>
      </c>
      <c r="E26" s="97" t="s">
        <v>191</v>
      </c>
      <c r="F26" s="19">
        <v>2</v>
      </c>
      <c r="G26" s="20">
        <v>58.12</v>
      </c>
      <c r="H26" s="19">
        <v>4</v>
      </c>
      <c r="I26" s="19">
        <f>+H26+F26</f>
        <v>6</v>
      </c>
      <c r="J26" s="20">
        <v>43.87</v>
      </c>
      <c r="K26" s="29">
        <v>5</v>
      </c>
      <c r="L26" s="59">
        <v>82.54</v>
      </c>
      <c r="M26" s="31"/>
      <c r="N26" s="94"/>
      <c r="O26" s="31">
        <v>12</v>
      </c>
      <c r="P26" s="93">
        <v>76.74</v>
      </c>
      <c r="Q26" s="31"/>
      <c r="R26" s="20"/>
      <c r="S26" s="26">
        <f>+I26</f>
        <v>6</v>
      </c>
      <c r="T26" s="60">
        <f>+K26</f>
        <v>5</v>
      </c>
      <c r="U26" s="60">
        <f>+O26</f>
        <v>12</v>
      </c>
      <c r="V26" s="57">
        <f>SUM(S26:U26)</f>
        <v>23</v>
      </c>
    </row>
    <row r="27" spans="1:23" ht="14.25">
      <c r="A27" s="28">
        <v>21</v>
      </c>
      <c r="B27" s="27" t="s">
        <v>66</v>
      </c>
      <c r="C27" s="27" t="s">
        <v>67</v>
      </c>
      <c r="D27" s="27" t="s">
        <v>68</v>
      </c>
      <c r="E27" s="97" t="s">
        <v>376</v>
      </c>
      <c r="F27" s="19" t="s">
        <v>446</v>
      </c>
      <c r="G27" s="20"/>
      <c r="H27" s="19"/>
      <c r="I27" s="19">
        <v>32</v>
      </c>
      <c r="J27" s="20"/>
      <c r="K27" s="95">
        <v>0</v>
      </c>
      <c r="L27" s="59">
        <v>62.3</v>
      </c>
      <c r="M27" s="31">
        <v>4</v>
      </c>
      <c r="N27" s="94">
        <v>38.83</v>
      </c>
      <c r="O27" s="99">
        <v>0</v>
      </c>
      <c r="P27" s="93"/>
      <c r="Q27" s="31">
        <v>4</v>
      </c>
      <c r="R27" s="93">
        <v>31.73</v>
      </c>
      <c r="S27" s="26">
        <f>+I27</f>
        <v>32</v>
      </c>
      <c r="T27" s="60">
        <f>+K27</f>
        <v>0</v>
      </c>
      <c r="U27" s="60">
        <f>+O27</f>
        <v>0</v>
      </c>
      <c r="V27" s="57">
        <f>SUM(S27:U27)</f>
        <v>32</v>
      </c>
      <c r="W27" s="3"/>
    </row>
    <row r="28" spans="1:22" s="18" customFormat="1" ht="14.25">
      <c r="A28" s="28">
        <v>22</v>
      </c>
      <c r="B28" s="27" t="s">
        <v>90</v>
      </c>
      <c r="C28" s="27" t="s">
        <v>91</v>
      </c>
      <c r="D28" s="27" t="s">
        <v>92</v>
      </c>
      <c r="E28" s="97" t="s">
        <v>191</v>
      </c>
      <c r="F28" s="19">
        <v>4</v>
      </c>
      <c r="G28" s="20">
        <v>51.08</v>
      </c>
      <c r="H28" s="19">
        <v>0</v>
      </c>
      <c r="I28" s="19">
        <f>+H28+F28</f>
        <v>4</v>
      </c>
      <c r="J28" s="20">
        <v>35.45</v>
      </c>
      <c r="K28" s="29">
        <v>34</v>
      </c>
      <c r="L28" s="59"/>
      <c r="M28" s="31"/>
      <c r="N28" s="94"/>
      <c r="O28" s="31">
        <v>13</v>
      </c>
      <c r="P28" s="93">
        <v>83.99</v>
      </c>
      <c r="Q28" s="20"/>
      <c r="R28" s="20"/>
      <c r="S28" s="26">
        <f>+I28</f>
        <v>4</v>
      </c>
      <c r="T28" s="60">
        <f>+K28</f>
        <v>34</v>
      </c>
      <c r="U28" s="60">
        <f>+O28</f>
        <v>13</v>
      </c>
      <c r="V28" s="57">
        <f>SUM(S28:U28)</f>
        <v>51</v>
      </c>
    </row>
    <row r="29" spans="1:22" s="18" customFormat="1" ht="14.25">
      <c r="A29" s="28">
        <v>23</v>
      </c>
      <c r="B29" s="27" t="s">
        <v>99</v>
      </c>
      <c r="C29" s="27" t="s">
        <v>100</v>
      </c>
      <c r="D29" s="27" t="s">
        <v>101</v>
      </c>
      <c r="E29" s="97" t="s">
        <v>102</v>
      </c>
      <c r="F29" s="19">
        <v>6</v>
      </c>
      <c r="G29" s="20">
        <v>58.62</v>
      </c>
      <c r="H29" s="19">
        <v>1</v>
      </c>
      <c r="I29" s="19">
        <f>+H29+F29</f>
        <v>7</v>
      </c>
      <c r="J29" s="20">
        <v>47.25</v>
      </c>
      <c r="K29" s="29">
        <v>34</v>
      </c>
      <c r="L29" s="59"/>
      <c r="M29" s="31"/>
      <c r="N29" s="94"/>
      <c r="O29" s="31">
        <v>29</v>
      </c>
      <c r="P29" s="93">
        <v>100.58</v>
      </c>
      <c r="Q29" s="20"/>
      <c r="R29" s="20"/>
      <c r="S29" s="26">
        <f>+I29</f>
        <v>7</v>
      </c>
      <c r="T29" s="60">
        <f>+K29</f>
        <v>34</v>
      </c>
      <c r="U29" s="60">
        <f>+O29</f>
        <v>29</v>
      </c>
      <c r="V29" s="57">
        <f>SUM(S29:U29)</f>
        <v>70</v>
      </c>
    </row>
    <row r="30" spans="1:23" s="18" customFormat="1" ht="14.25">
      <c r="A30" s="28">
        <v>24</v>
      </c>
      <c r="B30" s="27" t="s">
        <v>86</v>
      </c>
      <c r="C30" s="27" t="s">
        <v>87</v>
      </c>
      <c r="D30" s="27" t="s">
        <v>88</v>
      </c>
      <c r="E30" s="97" t="s">
        <v>89</v>
      </c>
      <c r="F30" s="1"/>
      <c r="G30" s="56"/>
      <c r="H30" s="1" t="s">
        <v>446</v>
      </c>
      <c r="I30" s="36">
        <v>32</v>
      </c>
      <c r="J30" s="20"/>
      <c r="K30" s="95">
        <v>0</v>
      </c>
      <c r="L30" s="59">
        <v>66.41</v>
      </c>
      <c r="M30" s="31">
        <v>5</v>
      </c>
      <c r="N30" s="94">
        <v>50.29</v>
      </c>
      <c r="O30" s="31">
        <v>49</v>
      </c>
      <c r="P30" s="93"/>
      <c r="Q30" s="20"/>
      <c r="R30" s="20"/>
      <c r="S30" s="26">
        <f>+I30</f>
        <v>32</v>
      </c>
      <c r="T30" s="60">
        <f>+K30</f>
        <v>0</v>
      </c>
      <c r="U30" s="60">
        <f>+O30</f>
        <v>49</v>
      </c>
      <c r="V30" s="57">
        <f>SUM(S30:U30)</f>
        <v>81</v>
      </c>
      <c r="W30" s="2"/>
    </row>
    <row r="31" spans="12:13" ht="14.25">
      <c r="L31" s="39"/>
      <c r="M31" s="40"/>
    </row>
    <row r="32" spans="12:13" ht="14.25">
      <c r="L32" s="39"/>
      <c r="M32" s="40"/>
    </row>
    <row r="33" spans="12:13" ht="14.25">
      <c r="L33" s="39"/>
      <c r="M33" s="40"/>
    </row>
    <row r="34" ht="14.25">
      <c r="M34" s="40"/>
    </row>
    <row r="35" ht="14.25">
      <c r="M35" s="40"/>
    </row>
    <row r="36" ht="14.25">
      <c r="M36" s="40"/>
    </row>
    <row r="37" ht="14.25">
      <c r="M37" s="40"/>
    </row>
    <row r="38" ht="14.25">
      <c r="M38" s="40"/>
    </row>
    <row r="39" ht="14.25">
      <c r="M39" s="40"/>
    </row>
    <row r="40" ht="14.25">
      <c r="M40" s="40"/>
    </row>
    <row r="41" ht="14.25">
      <c r="M41" s="40"/>
    </row>
  </sheetData>
  <sheetProtection password="C787" sheet="1"/>
  <mergeCells count="4">
    <mergeCell ref="S4:V4"/>
    <mergeCell ref="F4:J4"/>
    <mergeCell ref="K4:N4"/>
    <mergeCell ref="O4:R4"/>
  </mergeCells>
  <printOptions horizontalCentered="1"/>
  <pageMargins left="0.1968503937007874" right="0.1968503937007874" top="0.5905511811023623" bottom="0.3937007874015748" header="0.1968503937007874" footer="0"/>
  <pageSetup horizontalDpi="360" verticalDpi="360" orientation="portrait" paperSize="9" r:id="rId1"/>
  <headerFooter alignWithMargins="0">
    <oddHeader>&amp;C&amp;"Bodoni MT,Negrita"JOCKEY CLUB ROSARIO
XXI TORNEO FEDERAL  2016&amp;R&amp;"Times New Roman,Negrita Cursiva"Guillermo A. Pizarro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="120" zoomScaleNormal="120" zoomScalePageLayoutView="0" workbookViewId="0" topLeftCell="A1">
      <selection activeCell="A21" sqref="A21"/>
    </sheetView>
  </sheetViews>
  <sheetFormatPr defaultColWidth="11.421875" defaultRowHeight="12.75"/>
  <cols>
    <col min="1" max="1" width="3.140625" style="1" customWidth="1"/>
    <col min="2" max="2" width="9.140625" style="2" bestFit="1" customWidth="1"/>
    <col min="3" max="3" width="11.421875" style="2" customWidth="1"/>
    <col min="4" max="4" width="12.8515625" style="2" bestFit="1" customWidth="1"/>
    <col min="5" max="5" width="5.28125" style="2" bestFit="1" customWidth="1"/>
    <col min="6" max="6" width="2.7109375" style="2" customWidth="1"/>
    <col min="7" max="7" width="4.00390625" style="2" customWidth="1"/>
    <col min="8" max="9" width="2.7109375" style="2" customWidth="1"/>
    <col min="10" max="10" width="3.8515625" style="2" customWidth="1"/>
    <col min="11" max="11" width="2.8515625" style="2" customWidth="1"/>
    <col min="12" max="12" width="3.8515625" style="2" bestFit="1" customWidth="1"/>
    <col min="13" max="13" width="2.57421875" style="2" bestFit="1" customWidth="1"/>
    <col min="14" max="14" width="4.140625" style="2" bestFit="1" customWidth="1"/>
    <col min="15" max="15" width="3.421875" style="2" customWidth="1"/>
    <col min="16" max="16" width="3.7109375" style="2" bestFit="1" customWidth="1"/>
    <col min="17" max="17" width="2.8515625" style="2" customWidth="1"/>
    <col min="18" max="18" width="3.57421875" style="2" bestFit="1" customWidth="1"/>
    <col min="19" max="21" width="2.8515625" style="1" customWidth="1"/>
    <col min="22" max="22" width="3.421875" style="2" customWidth="1"/>
    <col min="23" max="16384" width="11.421875" style="2" customWidth="1"/>
  </cols>
  <sheetData>
    <row r="1" spans="3:5" ht="14.25">
      <c r="C1" s="1" t="s">
        <v>0</v>
      </c>
      <c r="D1" s="23"/>
      <c r="E1" s="3"/>
    </row>
    <row r="2" spans="19:21" ht="14.25">
      <c r="S2" s="1">
        <v>25</v>
      </c>
      <c r="T2" s="1" t="str">
        <f>+'DATOS TORNEO'!D4</f>
        <v>SET</v>
      </c>
      <c r="U2" s="1">
        <v>16</v>
      </c>
    </row>
    <row r="3" spans="2:18" ht="14.25">
      <c r="B3" s="2" t="s">
        <v>2</v>
      </c>
      <c r="C3" s="3" t="s">
        <v>19</v>
      </c>
      <c r="D3" s="16">
        <v>1.1</v>
      </c>
      <c r="G3" s="2" t="s">
        <v>449</v>
      </c>
      <c r="K3" s="3"/>
      <c r="L3" s="2" t="s">
        <v>35</v>
      </c>
      <c r="M3" s="3"/>
      <c r="N3" s="3"/>
      <c r="O3" s="3"/>
      <c r="P3" s="2" t="s">
        <v>34</v>
      </c>
      <c r="R3" s="3"/>
    </row>
    <row r="4" spans="6:22" ht="14.25" customHeight="1">
      <c r="F4" s="105" t="s">
        <v>20</v>
      </c>
      <c r="G4" s="105"/>
      <c r="H4" s="105"/>
      <c r="I4" s="105"/>
      <c r="J4" s="105"/>
      <c r="K4" s="106" t="s">
        <v>21</v>
      </c>
      <c r="L4" s="107"/>
      <c r="M4" s="107"/>
      <c r="N4" s="108"/>
      <c r="O4" s="106" t="s">
        <v>22</v>
      </c>
      <c r="P4" s="107"/>
      <c r="Q4" s="107"/>
      <c r="R4" s="108"/>
      <c r="S4" s="104" t="s">
        <v>14</v>
      </c>
      <c r="T4" s="104"/>
      <c r="U4" s="104"/>
      <c r="V4" s="104"/>
    </row>
    <row r="5" spans="1:22" s="1" customFormat="1" ht="27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  <c r="G5" s="5" t="s">
        <v>9</v>
      </c>
      <c r="H5" s="5" t="s">
        <v>441</v>
      </c>
      <c r="I5" s="5" t="s">
        <v>442</v>
      </c>
      <c r="J5" s="5" t="s">
        <v>9</v>
      </c>
      <c r="K5" s="45" t="s">
        <v>32</v>
      </c>
      <c r="L5" s="45" t="s">
        <v>9</v>
      </c>
      <c r="M5" s="45" t="s">
        <v>23</v>
      </c>
      <c r="N5" s="45" t="s">
        <v>9</v>
      </c>
      <c r="O5" s="45" t="s">
        <v>25</v>
      </c>
      <c r="P5" s="45" t="s">
        <v>9</v>
      </c>
      <c r="Q5" s="45" t="s">
        <v>23</v>
      </c>
      <c r="R5" s="45" t="s">
        <v>9</v>
      </c>
      <c r="S5" s="6" t="s">
        <v>10</v>
      </c>
      <c r="T5" s="6" t="s">
        <v>11</v>
      </c>
      <c r="U5" s="6" t="s">
        <v>12</v>
      </c>
      <c r="V5" s="7" t="s">
        <v>13</v>
      </c>
    </row>
    <row r="6" spans="2:22" s="19" customFormat="1" ht="4.5" customHeight="1">
      <c r="B6" s="18"/>
      <c r="C6" s="18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2"/>
      <c r="T6" s="42"/>
      <c r="U6" s="42"/>
      <c r="V6" s="43"/>
    </row>
    <row r="7" spans="1:22" ht="14.25">
      <c r="A7" s="102">
        <v>1</v>
      </c>
      <c r="B7" s="118" t="s">
        <v>157</v>
      </c>
      <c r="C7" s="118" t="s">
        <v>158</v>
      </c>
      <c r="D7" s="118" t="s">
        <v>462</v>
      </c>
      <c r="E7" s="118" t="s">
        <v>159</v>
      </c>
      <c r="F7" s="1">
        <v>0</v>
      </c>
      <c r="G7" s="87">
        <v>46.95</v>
      </c>
      <c r="H7" s="1">
        <v>0</v>
      </c>
      <c r="I7" s="33">
        <f>+H7+F7</f>
        <v>0</v>
      </c>
      <c r="J7" s="59">
        <v>33.77</v>
      </c>
      <c r="K7" s="95">
        <v>0</v>
      </c>
      <c r="L7" s="93">
        <v>71.16</v>
      </c>
      <c r="M7" s="31">
        <v>4</v>
      </c>
      <c r="N7" s="30">
        <v>40.06</v>
      </c>
      <c r="O7" s="99">
        <v>0</v>
      </c>
      <c r="P7" s="93"/>
      <c r="Q7" s="31">
        <v>0</v>
      </c>
      <c r="R7" s="93">
        <v>31.21</v>
      </c>
      <c r="S7" s="26">
        <f>+I7</f>
        <v>0</v>
      </c>
      <c r="T7" s="60">
        <f>+K7</f>
        <v>0</v>
      </c>
      <c r="U7" s="60">
        <f>+O7</f>
        <v>0</v>
      </c>
      <c r="V7" s="115">
        <f>SUM(S7:U7)</f>
        <v>0</v>
      </c>
    </row>
    <row r="8" spans="1:22" ht="14.25">
      <c r="A8" s="102">
        <v>2</v>
      </c>
      <c r="B8" s="118" t="s">
        <v>122</v>
      </c>
      <c r="C8" s="118" t="s">
        <v>123</v>
      </c>
      <c r="D8" s="118" t="s">
        <v>124</v>
      </c>
      <c r="E8" s="118" t="s">
        <v>65</v>
      </c>
      <c r="F8" s="19">
        <v>0</v>
      </c>
      <c r="G8" s="59">
        <v>47.03</v>
      </c>
      <c r="H8" s="19">
        <v>0</v>
      </c>
      <c r="I8" s="33">
        <f>+H8+F8</f>
        <v>0</v>
      </c>
      <c r="J8" s="59">
        <v>32.45</v>
      </c>
      <c r="K8" s="95">
        <v>0</v>
      </c>
      <c r="L8" s="93">
        <v>65.22</v>
      </c>
      <c r="M8" s="31">
        <v>4</v>
      </c>
      <c r="N8" s="30">
        <v>41.81</v>
      </c>
      <c r="O8" s="99">
        <v>0</v>
      </c>
      <c r="P8" s="93"/>
      <c r="Q8" s="31">
        <v>4</v>
      </c>
      <c r="R8" s="93">
        <v>31.1</v>
      </c>
      <c r="S8" s="26">
        <f>+I8</f>
        <v>0</v>
      </c>
      <c r="T8" s="60">
        <f>+K8</f>
        <v>0</v>
      </c>
      <c r="U8" s="60">
        <f>+O8</f>
        <v>0</v>
      </c>
      <c r="V8" s="115">
        <f>SUM(S8:U8)</f>
        <v>0</v>
      </c>
    </row>
    <row r="9" spans="1:22" ht="14.25">
      <c r="A9" s="102">
        <v>3</v>
      </c>
      <c r="B9" s="118" t="s">
        <v>175</v>
      </c>
      <c r="C9" s="118" t="s">
        <v>176</v>
      </c>
      <c r="D9" s="118" t="s">
        <v>177</v>
      </c>
      <c r="E9" s="118" t="s">
        <v>61</v>
      </c>
      <c r="F9" s="19">
        <v>0</v>
      </c>
      <c r="G9" s="59">
        <v>49.35</v>
      </c>
      <c r="H9" s="19">
        <v>4</v>
      </c>
      <c r="I9" s="19">
        <f>+H9+F9</f>
        <v>4</v>
      </c>
      <c r="J9" s="59">
        <v>35.98</v>
      </c>
      <c r="K9" s="95">
        <v>0</v>
      </c>
      <c r="L9" s="93">
        <v>68.38</v>
      </c>
      <c r="M9" s="31">
        <v>4</v>
      </c>
      <c r="N9" s="30">
        <v>41.93</v>
      </c>
      <c r="O9" s="99">
        <v>0</v>
      </c>
      <c r="P9" s="93"/>
      <c r="Q9" s="31">
        <v>0</v>
      </c>
      <c r="R9" s="93">
        <v>31.92</v>
      </c>
      <c r="S9" s="26">
        <f>+I9</f>
        <v>4</v>
      </c>
      <c r="T9" s="60">
        <f>+K9</f>
        <v>0</v>
      </c>
      <c r="U9" s="60">
        <f>+O9</f>
        <v>0</v>
      </c>
      <c r="V9" s="115">
        <f>SUM(S9:U9)</f>
        <v>4</v>
      </c>
    </row>
    <row r="10" spans="1:22" ht="14.25">
      <c r="A10" s="28">
        <v>4</v>
      </c>
      <c r="B10" s="27" t="s">
        <v>137</v>
      </c>
      <c r="C10" s="27" t="s">
        <v>138</v>
      </c>
      <c r="D10" s="27" t="s">
        <v>139</v>
      </c>
      <c r="E10" s="97" t="s">
        <v>140</v>
      </c>
      <c r="F10" s="19">
        <v>0</v>
      </c>
      <c r="G10" s="59">
        <v>48.59</v>
      </c>
      <c r="H10" s="19">
        <v>0</v>
      </c>
      <c r="I10" s="33">
        <f>+H10+F10</f>
        <v>0</v>
      </c>
      <c r="J10" s="59">
        <v>32.75</v>
      </c>
      <c r="K10" s="29">
        <v>4</v>
      </c>
      <c r="L10" s="93">
        <v>72.47</v>
      </c>
      <c r="M10" s="31"/>
      <c r="N10" s="30"/>
      <c r="O10" s="31">
        <v>4</v>
      </c>
      <c r="P10" s="93">
        <v>72.92</v>
      </c>
      <c r="Q10" s="31"/>
      <c r="R10" s="20"/>
      <c r="S10" s="26">
        <f>+I10</f>
        <v>0</v>
      </c>
      <c r="T10" s="60">
        <f>+K10</f>
        <v>4</v>
      </c>
      <c r="U10" s="60">
        <f>+O10</f>
        <v>4</v>
      </c>
      <c r="V10" s="57">
        <f>SUM(S10:U10)</f>
        <v>8</v>
      </c>
    </row>
    <row r="11" spans="1:22" ht="14.25">
      <c r="A11" s="28">
        <v>4</v>
      </c>
      <c r="B11" s="27" t="s">
        <v>130</v>
      </c>
      <c r="C11" s="27" t="s">
        <v>131</v>
      </c>
      <c r="D11" s="27" t="s">
        <v>144</v>
      </c>
      <c r="E11" s="97" t="s">
        <v>65</v>
      </c>
      <c r="F11" s="1">
        <v>0</v>
      </c>
      <c r="G11" s="87">
        <v>43.37</v>
      </c>
      <c r="H11" s="1">
        <v>0</v>
      </c>
      <c r="I11" s="33">
        <f>+H11+F11</f>
        <v>0</v>
      </c>
      <c r="J11" s="59">
        <v>33.45</v>
      </c>
      <c r="K11" s="29">
        <v>8</v>
      </c>
      <c r="L11" s="93">
        <v>67.27</v>
      </c>
      <c r="M11" s="31"/>
      <c r="N11" s="30"/>
      <c r="O11" s="99">
        <v>0</v>
      </c>
      <c r="P11" s="93"/>
      <c r="Q11" s="31">
        <v>8</v>
      </c>
      <c r="R11" s="93">
        <v>29.55</v>
      </c>
      <c r="S11" s="26">
        <f>+I11</f>
        <v>0</v>
      </c>
      <c r="T11" s="60">
        <f>+K11</f>
        <v>8</v>
      </c>
      <c r="U11" s="60">
        <f>+O11</f>
        <v>0</v>
      </c>
      <c r="V11" s="57">
        <f>SUM(S11:U11)</f>
        <v>8</v>
      </c>
    </row>
    <row r="12" spans="1:22" s="65" customFormat="1" ht="14.25">
      <c r="A12" s="28">
        <v>4</v>
      </c>
      <c r="B12" s="27" t="s">
        <v>145</v>
      </c>
      <c r="C12" s="27" t="s">
        <v>146</v>
      </c>
      <c r="D12" s="27" t="s">
        <v>147</v>
      </c>
      <c r="E12" s="97" t="s">
        <v>444</v>
      </c>
      <c r="F12" s="1">
        <v>4</v>
      </c>
      <c r="G12" s="87">
        <v>45.15</v>
      </c>
      <c r="H12" s="1">
        <v>4</v>
      </c>
      <c r="I12" s="19">
        <f>+H12+F12</f>
        <v>8</v>
      </c>
      <c r="J12" s="59">
        <v>35.67</v>
      </c>
      <c r="K12" s="95">
        <v>0</v>
      </c>
      <c r="L12" s="93">
        <v>65.33</v>
      </c>
      <c r="M12" s="31">
        <v>0</v>
      </c>
      <c r="N12" s="30">
        <v>38.76</v>
      </c>
      <c r="O12" s="99">
        <v>0</v>
      </c>
      <c r="P12" s="93"/>
      <c r="Q12" s="31">
        <v>4</v>
      </c>
      <c r="R12" s="93">
        <v>31.28</v>
      </c>
      <c r="S12" s="26">
        <f>+I12</f>
        <v>8</v>
      </c>
      <c r="T12" s="60">
        <f>+K12</f>
        <v>0</v>
      </c>
      <c r="U12" s="60">
        <f>+O12</f>
        <v>0</v>
      </c>
      <c r="V12" s="57">
        <f>SUM(S12:U12)</f>
        <v>8</v>
      </c>
    </row>
    <row r="13" spans="1:22" ht="14.25">
      <c r="A13" s="28">
        <v>4</v>
      </c>
      <c r="B13" s="27" t="s">
        <v>130</v>
      </c>
      <c r="C13" s="27" t="s">
        <v>131</v>
      </c>
      <c r="D13" s="27" t="s">
        <v>132</v>
      </c>
      <c r="E13" s="97" t="s">
        <v>65</v>
      </c>
      <c r="F13" s="19">
        <v>0</v>
      </c>
      <c r="G13" s="59">
        <v>52.43</v>
      </c>
      <c r="H13" s="19">
        <v>0</v>
      </c>
      <c r="I13" s="33">
        <f>+H13+F13</f>
        <v>0</v>
      </c>
      <c r="J13" s="59">
        <v>42.47</v>
      </c>
      <c r="K13" s="95">
        <v>0</v>
      </c>
      <c r="L13" s="93">
        <v>72.76</v>
      </c>
      <c r="M13" s="31">
        <v>0</v>
      </c>
      <c r="N13" s="30">
        <v>37.43</v>
      </c>
      <c r="O13" s="31">
        <v>8</v>
      </c>
      <c r="P13" s="93">
        <v>71.19</v>
      </c>
      <c r="Q13" s="31"/>
      <c r="R13" s="20"/>
      <c r="S13" s="26">
        <f>+I13</f>
        <v>0</v>
      </c>
      <c r="T13" s="60">
        <f>+K13</f>
        <v>0</v>
      </c>
      <c r="U13" s="60">
        <f>+O13</f>
        <v>8</v>
      </c>
      <c r="V13" s="57">
        <f>SUM(S13:U13)</f>
        <v>8</v>
      </c>
    </row>
    <row r="14" spans="1:22" ht="14.25">
      <c r="A14" s="28">
        <v>8</v>
      </c>
      <c r="B14" s="27" t="s">
        <v>133</v>
      </c>
      <c r="C14" s="27" t="s">
        <v>134</v>
      </c>
      <c r="D14" s="27" t="s">
        <v>135</v>
      </c>
      <c r="E14" s="97" t="s">
        <v>136</v>
      </c>
      <c r="F14" s="19">
        <v>4</v>
      </c>
      <c r="G14" s="59">
        <v>50.1</v>
      </c>
      <c r="H14" s="19">
        <v>0</v>
      </c>
      <c r="I14" s="19">
        <f>+H14+F14</f>
        <v>4</v>
      </c>
      <c r="J14" s="59">
        <v>36.32</v>
      </c>
      <c r="K14" s="29">
        <v>8</v>
      </c>
      <c r="L14" s="93">
        <v>70.52</v>
      </c>
      <c r="M14" s="31"/>
      <c r="N14" s="30"/>
      <c r="O14" s="99">
        <v>0</v>
      </c>
      <c r="P14" s="93"/>
      <c r="Q14" s="31">
        <v>0</v>
      </c>
      <c r="R14" s="93">
        <v>33.1</v>
      </c>
      <c r="S14" s="26">
        <f>+I14</f>
        <v>4</v>
      </c>
      <c r="T14" s="60">
        <f>+K14</f>
        <v>8</v>
      </c>
      <c r="U14" s="60">
        <f>+O14</f>
        <v>0</v>
      </c>
      <c r="V14" s="57">
        <f>SUM(S14:U14)</f>
        <v>12</v>
      </c>
    </row>
    <row r="15" spans="1:22" ht="14.25">
      <c r="A15" s="28">
        <v>9</v>
      </c>
      <c r="B15" s="27" t="s">
        <v>69</v>
      </c>
      <c r="C15" s="27" t="s">
        <v>166</v>
      </c>
      <c r="D15" s="27" t="s">
        <v>167</v>
      </c>
      <c r="E15" s="97" t="s">
        <v>444</v>
      </c>
      <c r="F15" s="1">
        <v>4</v>
      </c>
      <c r="G15" s="87">
        <v>49.84</v>
      </c>
      <c r="H15" s="1">
        <v>4</v>
      </c>
      <c r="I15" s="19">
        <f>+H15+F15</f>
        <v>8</v>
      </c>
      <c r="J15" s="59">
        <v>38.74</v>
      </c>
      <c r="K15" s="95">
        <v>0</v>
      </c>
      <c r="L15" s="93">
        <v>71.27</v>
      </c>
      <c r="M15" s="31">
        <v>0</v>
      </c>
      <c r="N15" s="30">
        <v>40.81</v>
      </c>
      <c r="O15" s="31">
        <v>8</v>
      </c>
      <c r="P15" s="93">
        <v>76.1</v>
      </c>
      <c r="Q15" s="20"/>
      <c r="R15" s="20"/>
      <c r="S15" s="26">
        <f>+I15</f>
        <v>8</v>
      </c>
      <c r="T15" s="60">
        <f>+K15</f>
        <v>0</v>
      </c>
      <c r="U15" s="60">
        <f>+O15</f>
        <v>8</v>
      </c>
      <c r="V15" s="57">
        <f>SUM(S15:U15)</f>
        <v>16</v>
      </c>
    </row>
    <row r="16" spans="1:22" ht="14.25">
      <c r="A16" s="28">
        <v>9</v>
      </c>
      <c r="B16" s="27" t="s">
        <v>154</v>
      </c>
      <c r="C16" s="27" t="s">
        <v>155</v>
      </c>
      <c r="D16" s="27" t="s">
        <v>156</v>
      </c>
      <c r="E16" s="97" t="s">
        <v>102</v>
      </c>
      <c r="F16" s="19">
        <v>4</v>
      </c>
      <c r="G16" s="59">
        <v>49.47</v>
      </c>
      <c r="H16" s="19">
        <v>4</v>
      </c>
      <c r="I16" s="19">
        <f>+H16+F16</f>
        <v>8</v>
      </c>
      <c r="J16" s="59">
        <v>39.05</v>
      </c>
      <c r="K16" s="29">
        <v>8</v>
      </c>
      <c r="L16" s="93">
        <v>68.14</v>
      </c>
      <c r="M16" s="31"/>
      <c r="N16" s="30"/>
      <c r="O16" s="99">
        <v>0</v>
      </c>
      <c r="P16" s="93"/>
      <c r="Q16" s="31">
        <v>4</v>
      </c>
      <c r="R16" s="93">
        <v>29.47</v>
      </c>
      <c r="S16" s="26">
        <f>+I16</f>
        <v>8</v>
      </c>
      <c r="T16" s="60">
        <f>+K16</f>
        <v>8</v>
      </c>
      <c r="U16" s="60">
        <f>+O16</f>
        <v>0</v>
      </c>
      <c r="V16" s="57">
        <f>SUM(S16:U16)</f>
        <v>16</v>
      </c>
    </row>
    <row r="17" spans="1:22" ht="14.25">
      <c r="A17" s="28">
        <v>12</v>
      </c>
      <c r="B17" s="27" t="s">
        <v>243</v>
      </c>
      <c r="C17" s="27" t="s">
        <v>438</v>
      </c>
      <c r="D17" s="27" t="s">
        <v>439</v>
      </c>
      <c r="E17" s="97" t="s">
        <v>444</v>
      </c>
      <c r="F17" s="19">
        <v>0</v>
      </c>
      <c r="G17" s="59">
        <v>49.36</v>
      </c>
      <c r="H17" s="19">
        <v>8</v>
      </c>
      <c r="I17" s="19">
        <f>+H17+F17</f>
        <v>8</v>
      </c>
      <c r="J17" s="59">
        <v>38.48</v>
      </c>
      <c r="K17" s="29">
        <v>4</v>
      </c>
      <c r="L17" s="93">
        <v>72.38</v>
      </c>
      <c r="M17" s="31"/>
      <c r="N17" s="30"/>
      <c r="O17" s="31">
        <v>8</v>
      </c>
      <c r="P17" s="93">
        <v>77.7</v>
      </c>
      <c r="Q17" s="31"/>
      <c r="R17" s="20"/>
      <c r="S17" s="26">
        <f>+I17</f>
        <v>8</v>
      </c>
      <c r="T17" s="60">
        <f>+K17</f>
        <v>4</v>
      </c>
      <c r="U17" s="60">
        <f>+O17</f>
        <v>8</v>
      </c>
      <c r="V17" s="57">
        <f>SUM(S17:U17)</f>
        <v>20</v>
      </c>
    </row>
    <row r="18" spans="1:22" ht="14.25">
      <c r="A18" s="28">
        <v>13</v>
      </c>
      <c r="B18" s="27" t="s">
        <v>171</v>
      </c>
      <c r="C18" s="27" t="s">
        <v>172</v>
      </c>
      <c r="D18" s="27" t="s">
        <v>173</v>
      </c>
      <c r="E18" s="97" t="s">
        <v>136</v>
      </c>
      <c r="F18" s="19">
        <v>4</v>
      </c>
      <c r="G18" s="59">
        <v>42.1</v>
      </c>
      <c r="H18" s="19">
        <v>4</v>
      </c>
      <c r="I18" s="19">
        <f>+H18+F18</f>
        <v>8</v>
      </c>
      <c r="J18" s="59">
        <v>32.28</v>
      </c>
      <c r="K18" s="29">
        <v>12</v>
      </c>
      <c r="L18" s="93">
        <v>74.57</v>
      </c>
      <c r="M18" s="31"/>
      <c r="N18" s="30"/>
      <c r="O18" s="31">
        <v>8</v>
      </c>
      <c r="P18" s="93">
        <v>64.38</v>
      </c>
      <c r="Q18" s="20"/>
      <c r="R18" s="20"/>
      <c r="S18" s="26">
        <f>+I18</f>
        <v>8</v>
      </c>
      <c r="T18" s="60">
        <f>+K18</f>
        <v>12</v>
      </c>
      <c r="U18" s="60">
        <f>+O18</f>
        <v>8</v>
      </c>
      <c r="V18" s="57">
        <f>SUM(S18:U18)</f>
        <v>28</v>
      </c>
    </row>
    <row r="19" spans="1:22" ht="14.25">
      <c r="A19" s="28">
        <v>14</v>
      </c>
      <c r="B19" s="27" t="s">
        <v>141</v>
      </c>
      <c r="C19" s="27" t="s">
        <v>142</v>
      </c>
      <c r="D19" s="27" t="s">
        <v>143</v>
      </c>
      <c r="E19" s="97" t="s">
        <v>444</v>
      </c>
      <c r="F19" s="19">
        <v>4</v>
      </c>
      <c r="G19" s="59">
        <v>44.16</v>
      </c>
      <c r="H19" s="19">
        <v>0</v>
      </c>
      <c r="I19" s="19">
        <f>+H19+F19</f>
        <v>4</v>
      </c>
      <c r="J19" s="59">
        <v>34.19</v>
      </c>
      <c r="K19" s="29">
        <v>36</v>
      </c>
      <c r="L19" s="93"/>
      <c r="M19" s="31"/>
      <c r="N19" s="30"/>
      <c r="O19" s="31">
        <v>4</v>
      </c>
      <c r="P19" s="93">
        <v>61.83</v>
      </c>
      <c r="Q19" s="31"/>
      <c r="R19" s="20"/>
      <c r="S19" s="26">
        <f>+I19</f>
        <v>4</v>
      </c>
      <c r="T19" s="60">
        <f>+K19</f>
        <v>36</v>
      </c>
      <c r="U19" s="60">
        <f>+O19</f>
        <v>4</v>
      </c>
      <c r="V19" s="57">
        <f>SUM(S19:U19)</f>
        <v>44</v>
      </c>
    </row>
    <row r="20" spans="1:22" ht="14.25">
      <c r="A20" s="28">
        <v>14</v>
      </c>
      <c r="B20" s="27" t="s">
        <v>168</v>
      </c>
      <c r="C20" s="27" t="s">
        <v>169</v>
      </c>
      <c r="D20" s="27" t="s">
        <v>170</v>
      </c>
      <c r="E20" s="97" t="s">
        <v>61</v>
      </c>
      <c r="F20" s="19">
        <v>8</v>
      </c>
      <c r="G20" s="59">
        <v>49.98</v>
      </c>
      <c r="H20" s="19">
        <v>0</v>
      </c>
      <c r="I20" s="19">
        <f>+H20+F20</f>
        <v>8</v>
      </c>
      <c r="J20" s="59">
        <v>39.49</v>
      </c>
      <c r="K20" s="29">
        <v>16</v>
      </c>
      <c r="L20" s="93">
        <v>71.97</v>
      </c>
      <c r="M20" s="31"/>
      <c r="N20" s="30"/>
      <c r="O20" s="31">
        <v>20</v>
      </c>
      <c r="P20" s="93">
        <v>70.74</v>
      </c>
      <c r="Q20" s="31"/>
      <c r="R20" s="20"/>
      <c r="S20" s="26">
        <f>+I20</f>
        <v>8</v>
      </c>
      <c r="T20" s="60">
        <f>+K20</f>
        <v>16</v>
      </c>
      <c r="U20" s="60">
        <f>+O20</f>
        <v>20</v>
      </c>
      <c r="V20" s="57">
        <f>SUM(S20:U20)</f>
        <v>44</v>
      </c>
    </row>
    <row r="21" spans="1:22" ht="14.25">
      <c r="A21" s="28">
        <v>15</v>
      </c>
      <c r="B21" s="27" t="s">
        <v>151</v>
      </c>
      <c r="C21" s="27" t="s">
        <v>152</v>
      </c>
      <c r="D21" s="27" t="s">
        <v>153</v>
      </c>
      <c r="E21" s="97" t="s">
        <v>140</v>
      </c>
      <c r="F21" s="19">
        <v>16</v>
      </c>
      <c r="G21" s="59">
        <v>51.74</v>
      </c>
      <c r="H21" s="19">
        <v>8</v>
      </c>
      <c r="I21" s="19">
        <f>+H21+F21</f>
        <v>24</v>
      </c>
      <c r="J21" s="59">
        <v>38.99</v>
      </c>
      <c r="K21" s="29" t="s">
        <v>165</v>
      </c>
      <c r="L21" s="93"/>
      <c r="M21" s="31"/>
      <c r="N21" s="30"/>
      <c r="O21" s="31" t="s">
        <v>165</v>
      </c>
      <c r="P21" s="93"/>
      <c r="Q21" s="31"/>
      <c r="R21" s="20"/>
      <c r="S21" s="26">
        <f>+I21</f>
        <v>24</v>
      </c>
      <c r="T21" s="60" t="str">
        <f>+K21</f>
        <v>NSP</v>
      </c>
      <c r="U21" s="60" t="str">
        <f>+O21</f>
        <v>NSP</v>
      </c>
      <c r="V21" s="60" t="s">
        <v>165</v>
      </c>
    </row>
    <row r="22" spans="1:22" ht="14.25" hidden="1">
      <c r="A22" s="28"/>
      <c r="B22" s="27"/>
      <c r="C22" s="27"/>
      <c r="D22" s="27"/>
      <c r="E22" s="55"/>
      <c r="F22" s="19"/>
      <c r="G22" s="20"/>
      <c r="H22" s="19"/>
      <c r="I22" s="19"/>
      <c r="J22" s="20"/>
      <c r="K22" s="29"/>
      <c r="L22" s="20"/>
      <c r="M22" s="31"/>
      <c r="N22" s="30"/>
      <c r="O22" s="31"/>
      <c r="P22" s="59"/>
      <c r="Q22" s="20"/>
      <c r="R22" s="20"/>
      <c r="S22" s="26"/>
      <c r="T22" s="60"/>
      <c r="U22" s="60"/>
      <c r="V22" s="57"/>
    </row>
    <row r="23" spans="1:22" s="65" customFormat="1" ht="14.25" hidden="1">
      <c r="A23" s="68">
        <v>27</v>
      </c>
      <c r="B23" s="69" t="s">
        <v>125</v>
      </c>
      <c r="C23" s="69" t="s">
        <v>126</v>
      </c>
      <c r="D23" s="69" t="s">
        <v>127</v>
      </c>
      <c r="E23" s="70" t="s">
        <v>102</v>
      </c>
      <c r="F23" s="85" t="s">
        <v>165</v>
      </c>
      <c r="G23" s="73"/>
      <c r="H23" s="72"/>
      <c r="I23" s="72"/>
      <c r="J23" s="73"/>
      <c r="K23" s="74"/>
      <c r="L23" s="73"/>
      <c r="M23" s="75"/>
      <c r="N23" s="76"/>
      <c r="O23" s="75"/>
      <c r="P23" s="77"/>
      <c r="Q23" s="75"/>
      <c r="R23" s="73"/>
      <c r="S23" s="68"/>
      <c r="T23" s="78"/>
      <c r="U23" s="78"/>
      <c r="V23" s="79">
        <f aca="true" t="shared" si="0" ref="V23:V28">SUM(S23:U23)</f>
        <v>0</v>
      </c>
    </row>
    <row r="24" spans="1:22" s="65" customFormat="1" ht="14.25" hidden="1">
      <c r="A24" s="71">
        <v>28</v>
      </c>
      <c r="B24" s="69" t="s">
        <v>60</v>
      </c>
      <c r="C24" s="69" t="s">
        <v>128</v>
      </c>
      <c r="D24" s="69" t="s">
        <v>129</v>
      </c>
      <c r="E24" s="70" t="s">
        <v>61</v>
      </c>
      <c r="F24" s="85" t="s">
        <v>165</v>
      </c>
      <c r="G24" s="73"/>
      <c r="H24" s="72"/>
      <c r="I24" s="72"/>
      <c r="J24" s="73"/>
      <c r="K24" s="74"/>
      <c r="L24" s="73"/>
      <c r="M24" s="75"/>
      <c r="N24" s="76"/>
      <c r="O24" s="75"/>
      <c r="P24" s="77"/>
      <c r="Q24" s="75"/>
      <c r="R24" s="73"/>
      <c r="S24" s="68"/>
      <c r="T24" s="78"/>
      <c r="U24" s="78"/>
      <c r="V24" s="79">
        <f t="shared" si="0"/>
        <v>0</v>
      </c>
    </row>
    <row r="25" spans="1:22" s="65" customFormat="1" ht="14.25" hidden="1">
      <c r="A25" s="71">
        <v>40</v>
      </c>
      <c r="B25" s="69" t="s">
        <v>160</v>
      </c>
      <c r="C25" s="69" t="s">
        <v>161</v>
      </c>
      <c r="D25" s="69" t="s">
        <v>162</v>
      </c>
      <c r="E25" s="70" t="s">
        <v>61</v>
      </c>
      <c r="F25" s="85" t="s">
        <v>165</v>
      </c>
      <c r="G25" s="73"/>
      <c r="H25" s="72"/>
      <c r="I25" s="72"/>
      <c r="J25" s="73"/>
      <c r="K25" s="74"/>
      <c r="L25" s="73"/>
      <c r="M25" s="75"/>
      <c r="N25" s="76"/>
      <c r="O25" s="75"/>
      <c r="P25" s="77"/>
      <c r="Q25" s="73"/>
      <c r="R25" s="73"/>
      <c r="S25" s="68"/>
      <c r="T25" s="78"/>
      <c r="U25" s="78"/>
      <c r="V25" s="79">
        <f t="shared" si="0"/>
        <v>0</v>
      </c>
    </row>
    <row r="26" spans="1:22" s="65" customFormat="1" ht="14.25" hidden="1">
      <c r="A26" s="68">
        <v>41</v>
      </c>
      <c r="B26" s="69" t="s">
        <v>163</v>
      </c>
      <c r="C26" s="69" t="s">
        <v>164</v>
      </c>
      <c r="D26" s="69"/>
      <c r="E26" s="70" t="s">
        <v>165</v>
      </c>
      <c r="F26" s="85" t="s">
        <v>165</v>
      </c>
      <c r="G26" s="73"/>
      <c r="H26" s="72"/>
      <c r="I26" s="72"/>
      <c r="J26" s="73"/>
      <c r="K26" s="74"/>
      <c r="L26" s="73"/>
      <c r="M26" s="75"/>
      <c r="N26" s="76"/>
      <c r="O26" s="75"/>
      <c r="P26" s="77"/>
      <c r="Q26" s="73"/>
      <c r="R26" s="73"/>
      <c r="S26" s="68"/>
      <c r="T26" s="78"/>
      <c r="U26" s="78"/>
      <c r="V26" s="79">
        <f t="shared" si="0"/>
        <v>0</v>
      </c>
    </row>
    <row r="27" spans="1:22" s="65" customFormat="1" ht="14.25" hidden="1">
      <c r="A27" s="68">
        <v>46</v>
      </c>
      <c r="B27" s="69" t="s">
        <v>122</v>
      </c>
      <c r="C27" s="69" t="s">
        <v>123</v>
      </c>
      <c r="D27" s="69" t="s">
        <v>174</v>
      </c>
      <c r="E27" s="70" t="s">
        <v>165</v>
      </c>
      <c r="F27" s="85" t="s">
        <v>165</v>
      </c>
      <c r="G27" s="73"/>
      <c r="H27" s="72"/>
      <c r="I27" s="72"/>
      <c r="J27" s="73"/>
      <c r="K27" s="74"/>
      <c r="L27" s="73"/>
      <c r="M27" s="75"/>
      <c r="N27" s="76"/>
      <c r="O27" s="75"/>
      <c r="P27" s="77"/>
      <c r="Q27" s="73"/>
      <c r="R27" s="73"/>
      <c r="S27" s="68"/>
      <c r="T27" s="78"/>
      <c r="U27" s="78"/>
      <c r="V27" s="79">
        <f t="shared" si="0"/>
        <v>0</v>
      </c>
    </row>
    <row r="28" spans="1:22" s="65" customFormat="1" ht="14.25" hidden="1">
      <c r="A28" s="71">
        <v>36</v>
      </c>
      <c r="B28" s="69" t="s">
        <v>148</v>
      </c>
      <c r="C28" s="69" t="s">
        <v>149</v>
      </c>
      <c r="D28" s="69" t="s">
        <v>150</v>
      </c>
      <c r="E28" s="70" t="s">
        <v>61</v>
      </c>
      <c r="F28" s="85" t="s">
        <v>165</v>
      </c>
      <c r="G28" s="73"/>
      <c r="H28" s="72"/>
      <c r="I28" s="72"/>
      <c r="J28" s="73"/>
      <c r="K28" s="74"/>
      <c r="L28" s="73"/>
      <c r="M28" s="75"/>
      <c r="N28" s="76"/>
      <c r="O28" s="75"/>
      <c r="P28" s="77"/>
      <c r="Q28" s="73"/>
      <c r="R28" s="73"/>
      <c r="S28" s="68"/>
      <c r="T28" s="78"/>
      <c r="U28" s="78"/>
      <c r="V28" s="79">
        <f t="shared" si="0"/>
        <v>0</v>
      </c>
    </row>
    <row r="29" spans="12:13" ht="14.25" hidden="1">
      <c r="L29" s="39"/>
      <c r="M29" s="40"/>
    </row>
    <row r="30" spans="12:13" ht="14.25">
      <c r="L30" s="39"/>
      <c r="M30" s="40"/>
    </row>
    <row r="31" ht="14.25">
      <c r="M31" s="40"/>
    </row>
    <row r="32" ht="14.25">
      <c r="M32" s="40"/>
    </row>
    <row r="33" ht="14.25">
      <c r="M33" s="40"/>
    </row>
    <row r="34" ht="14.25">
      <c r="M34" s="40"/>
    </row>
    <row r="35" ht="14.25">
      <c r="M35" s="40"/>
    </row>
    <row r="36" ht="14.25">
      <c r="M36" s="40"/>
    </row>
    <row r="37" ht="14.25">
      <c r="M37" s="40"/>
    </row>
    <row r="38" ht="14.25">
      <c r="M38" s="40"/>
    </row>
  </sheetData>
  <sheetProtection password="C787" sheet="1"/>
  <mergeCells count="4">
    <mergeCell ref="O4:R4"/>
    <mergeCell ref="F4:J4"/>
    <mergeCell ref="K4:N4"/>
    <mergeCell ref="S4:V4"/>
  </mergeCells>
  <printOptions horizontalCentered="1"/>
  <pageMargins left="0.3937007874015748" right="0.1968503937007874" top="0.5905511811023623" bottom="0.5905511811023623" header="0.1968503937007874" footer="0"/>
  <pageSetup horizontalDpi="360" verticalDpi="360" orientation="portrait" paperSize="9" r:id="rId1"/>
  <headerFooter alignWithMargins="0">
    <oddHeader>&amp;C&amp;"Bodoni MT,Negrita"JOCKEY CLUB ROSARIO
XXI TORNEO FEDERAL 2016&amp;R&amp;"Times New Roman,Negrita Cursiva"Guillermo A. Pizarro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="120" zoomScaleNormal="120" zoomScalePageLayoutView="0" workbookViewId="0" topLeftCell="A1">
      <selection activeCell="A7" sqref="A7"/>
    </sheetView>
  </sheetViews>
  <sheetFormatPr defaultColWidth="11.421875" defaultRowHeight="12.75"/>
  <cols>
    <col min="1" max="1" width="2.421875" style="1" customWidth="1"/>
    <col min="2" max="2" width="9.140625" style="2" bestFit="1" customWidth="1"/>
    <col min="3" max="3" width="10.421875" style="2" bestFit="1" customWidth="1"/>
    <col min="4" max="4" width="15.7109375" style="2" customWidth="1"/>
    <col min="5" max="5" width="6.00390625" style="2" customWidth="1"/>
    <col min="6" max="6" width="2.7109375" style="2" customWidth="1"/>
    <col min="7" max="7" width="4.140625" style="2" bestFit="1" customWidth="1"/>
    <col min="8" max="9" width="2.7109375" style="2" customWidth="1"/>
    <col min="10" max="10" width="5.00390625" style="2" customWidth="1"/>
    <col min="11" max="11" width="2.8515625" style="2" customWidth="1"/>
    <col min="12" max="12" width="3.8515625" style="2" bestFit="1" customWidth="1"/>
    <col min="13" max="13" width="2.57421875" style="2" bestFit="1" customWidth="1"/>
    <col min="14" max="14" width="4.140625" style="2" bestFit="1" customWidth="1"/>
    <col min="15" max="15" width="2.8515625" style="2" customWidth="1"/>
    <col min="16" max="16" width="3.57421875" style="2" bestFit="1" customWidth="1"/>
    <col min="17" max="17" width="2.8515625" style="2" customWidth="1"/>
    <col min="18" max="18" width="3.7109375" style="2" bestFit="1" customWidth="1"/>
    <col min="19" max="21" width="2.8515625" style="1" customWidth="1"/>
    <col min="22" max="22" width="3.421875" style="2" customWidth="1"/>
    <col min="23" max="16384" width="11.421875" style="2" customWidth="1"/>
  </cols>
  <sheetData>
    <row r="1" spans="2:10" ht="14.25">
      <c r="B1" s="2" t="s">
        <v>178</v>
      </c>
      <c r="C1" s="1"/>
      <c r="D1" s="3"/>
      <c r="E1" s="3"/>
      <c r="F1" s="3"/>
      <c r="G1" s="3"/>
      <c r="H1" s="3"/>
      <c r="I1" s="3"/>
      <c r="J1" s="3"/>
    </row>
    <row r="2" spans="19:21" ht="14.25">
      <c r="S2" s="1">
        <v>25</v>
      </c>
      <c r="T2" s="1" t="str">
        <f>+'DATOS TORNEO'!D4</f>
        <v>SET</v>
      </c>
      <c r="U2" s="1">
        <v>16</v>
      </c>
    </row>
    <row r="3" spans="2:18" ht="14.25">
      <c r="B3" s="2" t="s">
        <v>2</v>
      </c>
      <c r="C3" s="109" t="s">
        <v>37</v>
      </c>
      <c r="D3" s="109"/>
      <c r="G3" s="2" t="s">
        <v>448</v>
      </c>
      <c r="K3" s="3"/>
      <c r="L3" s="2" t="s">
        <v>35</v>
      </c>
      <c r="M3" s="3"/>
      <c r="N3" s="3"/>
      <c r="O3" s="3"/>
      <c r="P3" s="2" t="s">
        <v>34</v>
      </c>
      <c r="R3" s="3"/>
    </row>
    <row r="4" spans="6:22" ht="14.25" customHeight="1">
      <c r="F4" s="105" t="s">
        <v>20</v>
      </c>
      <c r="G4" s="105"/>
      <c r="H4" s="105"/>
      <c r="I4" s="105"/>
      <c r="J4" s="105"/>
      <c r="K4" s="106" t="s">
        <v>21</v>
      </c>
      <c r="L4" s="107"/>
      <c r="M4" s="107"/>
      <c r="N4" s="108"/>
      <c r="O4" s="106" t="s">
        <v>22</v>
      </c>
      <c r="P4" s="107"/>
      <c r="Q4" s="107"/>
      <c r="R4" s="108"/>
      <c r="S4" s="104" t="s">
        <v>14</v>
      </c>
      <c r="T4" s="104"/>
      <c r="U4" s="104"/>
      <c r="V4" s="104"/>
    </row>
    <row r="5" spans="1:22" s="1" customFormat="1" ht="24.7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  <c r="G5" s="5" t="s">
        <v>9</v>
      </c>
      <c r="H5" s="5" t="s">
        <v>441</v>
      </c>
      <c r="I5" s="5" t="s">
        <v>442</v>
      </c>
      <c r="J5" s="5" t="s">
        <v>9</v>
      </c>
      <c r="K5" s="45" t="s">
        <v>32</v>
      </c>
      <c r="L5" s="45" t="s">
        <v>9</v>
      </c>
      <c r="M5" s="45" t="s">
        <v>23</v>
      </c>
      <c r="N5" s="45" t="s">
        <v>9</v>
      </c>
      <c r="O5" s="45" t="s">
        <v>25</v>
      </c>
      <c r="P5" s="45" t="s">
        <v>9</v>
      </c>
      <c r="Q5" s="45" t="s">
        <v>23</v>
      </c>
      <c r="R5" s="45" t="s">
        <v>9</v>
      </c>
      <c r="S5" s="6" t="s">
        <v>10</v>
      </c>
      <c r="T5" s="6" t="s">
        <v>11</v>
      </c>
      <c r="U5" s="6" t="s">
        <v>12</v>
      </c>
      <c r="V5" s="7" t="s">
        <v>13</v>
      </c>
    </row>
    <row r="6" spans="6:22" s="19" customFormat="1" ht="3.75" customHeight="1"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2"/>
      <c r="T6" s="42"/>
      <c r="U6" s="42"/>
      <c r="V6" s="43"/>
    </row>
    <row r="7" spans="1:22" ht="14.25">
      <c r="A7" s="102">
        <v>1</v>
      </c>
      <c r="B7" s="118" t="s">
        <v>205</v>
      </c>
      <c r="C7" s="118" t="s">
        <v>206</v>
      </c>
      <c r="D7" s="118" t="s">
        <v>207</v>
      </c>
      <c r="E7" s="118" t="s">
        <v>136</v>
      </c>
      <c r="F7" s="19">
        <v>0</v>
      </c>
      <c r="G7" s="20">
        <v>48.98</v>
      </c>
      <c r="H7" s="19">
        <v>0</v>
      </c>
      <c r="I7" s="33">
        <f>+H7+F7</f>
        <v>0</v>
      </c>
      <c r="J7" s="20">
        <v>39</v>
      </c>
      <c r="K7" s="95">
        <v>0</v>
      </c>
      <c r="L7" s="93">
        <v>70.52</v>
      </c>
      <c r="M7" s="31">
        <v>8</v>
      </c>
      <c r="N7" s="94">
        <v>43.98</v>
      </c>
      <c r="O7" s="31">
        <v>4</v>
      </c>
      <c r="P7" s="93">
        <v>76.24</v>
      </c>
      <c r="Q7" s="31">
        <v>0</v>
      </c>
      <c r="R7" s="93">
        <v>36.81</v>
      </c>
      <c r="S7" s="26">
        <f>+I7</f>
        <v>0</v>
      </c>
      <c r="T7" s="60">
        <f>+K7</f>
        <v>0</v>
      </c>
      <c r="U7" s="60">
        <f>+O7</f>
        <v>4</v>
      </c>
      <c r="V7" s="115">
        <f>SUM(S7:U7)</f>
        <v>4</v>
      </c>
    </row>
    <row r="8" spans="1:22" ht="14.25">
      <c r="A8" s="102">
        <v>2</v>
      </c>
      <c r="B8" s="118" t="s">
        <v>211</v>
      </c>
      <c r="C8" s="118" t="s">
        <v>212</v>
      </c>
      <c r="D8" s="118" t="s">
        <v>461</v>
      </c>
      <c r="E8" s="118" t="s">
        <v>195</v>
      </c>
      <c r="F8" s="1">
        <v>0</v>
      </c>
      <c r="G8" s="56">
        <v>51.34</v>
      </c>
      <c r="H8" s="1">
        <v>4</v>
      </c>
      <c r="I8" s="19">
        <f>+H8+F8</f>
        <v>4</v>
      </c>
      <c r="J8" s="20">
        <v>41.01</v>
      </c>
      <c r="K8" s="95">
        <v>0</v>
      </c>
      <c r="L8" s="93">
        <v>71.22</v>
      </c>
      <c r="M8" s="31">
        <v>4</v>
      </c>
      <c r="N8" s="94">
        <v>41.1</v>
      </c>
      <c r="O8" s="99">
        <v>0</v>
      </c>
      <c r="P8" s="93"/>
      <c r="Q8" s="31">
        <v>4</v>
      </c>
      <c r="R8" s="93">
        <v>42.22</v>
      </c>
      <c r="S8" s="26">
        <f>+I8</f>
        <v>4</v>
      </c>
      <c r="T8" s="60">
        <f>+K8</f>
        <v>0</v>
      </c>
      <c r="U8" s="60">
        <f>+O8</f>
        <v>0</v>
      </c>
      <c r="V8" s="115">
        <f>SUM(S8:U8)</f>
        <v>4</v>
      </c>
    </row>
    <row r="9" spans="1:22" ht="14.25">
      <c r="A9" s="102">
        <v>3</v>
      </c>
      <c r="B9" s="118" t="s">
        <v>199</v>
      </c>
      <c r="C9" s="118" t="s">
        <v>200</v>
      </c>
      <c r="D9" s="118" t="s">
        <v>201</v>
      </c>
      <c r="E9" s="118" t="s">
        <v>159</v>
      </c>
      <c r="F9" s="19">
        <v>0</v>
      </c>
      <c r="G9" s="20">
        <v>52.81</v>
      </c>
      <c r="H9" s="19">
        <v>4</v>
      </c>
      <c r="I9" s="19">
        <f>+H9+F9</f>
        <v>4</v>
      </c>
      <c r="J9" s="20">
        <v>37.68</v>
      </c>
      <c r="K9" s="95">
        <v>0</v>
      </c>
      <c r="L9" s="93">
        <v>76.41</v>
      </c>
      <c r="M9" s="31">
        <v>4</v>
      </c>
      <c r="N9" s="94">
        <v>46.68</v>
      </c>
      <c r="O9" s="31">
        <v>4</v>
      </c>
      <c r="P9" s="93">
        <v>78.12</v>
      </c>
      <c r="Q9" s="31"/>
      <c r="R9" s="93"/>
      <c r="S9" s="26">
        <f>+I9</f>
        <v>4</v>
      </c>
      <c r="T9" s="60">
        <f>+K9</f>
        <v>0</v>
      </c>
      <c r="U9" s="60">
        <f>+O9</f>
        <v>4</v>
      </c>
      <c r="V9" s="115">
        <f>SUM(S9:U9)</f>
        <v>8</v>
      </c>
    </row>
    <row r="10" spans="1:22" ht="14.25">
      <c r="A10" s="28">
        <v>4</v>
      </c>
      <c r="B10" s="27" t="s">
        <v>208</v>
      </c>
      <c r="C10" s="27" t="s">
        <v>209</v>
      </c>
      <c r="D10" s="27" t="s">
        <v>210</v>
      </c>
      <c r="E10" s="27" t="s">
        <v>376</v>
      </c>
      <c r="F10" s="1">
        <v>4</v>
      </c>
      <c r="G10" s="56">
        <v>49.29</v>
      </c>
      <c r="H10" s="1">
        <v>0</v>
      </c>
      <c r="I10" s="19">
        <f>+H10+F10</f>
        <v>4</v>
      </c>
      <c r="J10" s="20">
        <v>38.64</v>
      </c>
      <c r="K10" s="29">
        <v>5</v>
      </c>
      <c r="L10" s="93">
        <v>82.13</v>
      </c>
      <c r="M10" s="31"/>
      <c r="N10" s="94"/>
      <c r="O10" s="99">
        <v>0</v>
      </c>
      <c r="P10" s="114"/>
      <c r="Q10" s="31">
        <v>4</v>
      </c>
      <c r="R10" s="93">
        <v>30.1</v>
      </c>
      <c r="S10" s="26">
        <f>+I10</f>
        <v>4</v>
      </c>
      <c r="T10" s="60">
        <f>+K10</f>
        <v>5</v>
      </c>
      <c r="U10" s="60">
        <f>+O10</f>
        <v>0</v>
      </c>
      <c r="V10" s="57">
        <f>SUM(S10:U10)</f>
        <v>9</v>
      </c>
    </row>
    <row r="11" spans="1:22" ht="14.25">
      <c r="A11" s="28">
        <v>5</v>
      </c>
      <c r="B11" s="27" t="s">
        <v>202</v>
      </c>
      <c r="C11" s="27" t="s">
        <v>203</v>
      </c>
      <c r="D11" s="27" t="s">
        <v>204</v>
      </c>
      <c r="E11" s="27" t="s">
        <v>376</v>
      </c>
      <c r="F11" s="19">
        <v>1</v>
      </c>
      <c r="G11" s="20">
        <v>51.14</v>
      </c>
      <c r="H11" s="19">
        <v>0</v>
      </c>
      <c r="I11" s="19">
        <f>+H11+F11</f>
        <v>1</v>
      </c>
      <c r="J11" s="20">
        <v>37.97</v>
      </c>
      <c r="K11" s="29">
        <v>5</v>
      </c>
      <c r="L11" s="93">
        <v>79.24</v>
      </c>
      <c r="M11" s="31"/>
      <c r="N11" s="94"/>
      <c r="O11" s="31">
        <v>4</v>
      </c>
      <c r="P11" s="93">
        <v>71.98</v>
      </c>
      <c r="Q11" s="31"/>
      <c r="R11" s="20"/>
      <c r="S11" s="26">
        <f>+I11</f>
        <v>1</v>
      </c>
      <c r="T11" s="60">
        <f>+K11</f>
        <v>5</v>
      </c>
      <c r="U11" s="60">
        <f>+O11</f>
        <v>4</v>
      </c>
      <c r="V11" s="57">
        <f>SUM(S11:U11)</f>
        <v>10</v>
      </c>
    </row>
    <row r="12" spans="1:22" ht="14.25">
      <c r="A12" s="28">
        <v>6</v>
      </c>
      <c r="B12" s="27" t="s">
        <v>218</v>
      </c>
      <c r="C12" s="27" t="s">
        <v>219</v>
      </c>
      <c r="D12" s="27" t="s">
        <v>447</v>
      </c>
      <c r="E12" s="27" t="s">
        <v>115</v>
      </c>
      <c r="F12" s="19">
        <v>4</v>
      </c>
      <c r="G12" s="20">
        <v>49.24</v>
      </c>
      <c r="H12" s="19">
        <v>0</v>
      </c>
      <c r="I12" s="19">
        <f>+H12+F12</f>
        <v>4</v>
      </c>
      <c r="J12" s="20">
        <v>42.52</v>
      </c>
      <c r="K12" s="29">
        <v>5</v>
      </c>
      <c r="L12" s="93">
        <v>80.2</v>
      </c>
      <c r="M12" s="31"/>
      <c r="N12" s="94"/>
      <c r="O12" s="31">
        <v>4</v>
      </c>
      <c r="P12" s="93">
        <v>79.53</v>
      </c>
      <c r="Q12" s="31"/>
      <c r="R12" s="20"/>
      <c r="S12" s="26">
        <f>+I12</f>
        <v>4</v>
      </c>
      <c r="T12" s="60">
        <f>+K12</f>
        <v>5</v>
      </c>
      <c r="U12" s="60">
        <f>+O12</f>
        <v>4</v>
      </c>
      <c r="V12" s="57">
        <f>SUM(S12:U12)</f>
        <v>13</v>
      </c>
    </row>
    <row r="13" spans="1:22" ht="14.25">
      <c r="A13" s="28">
        <v>7</v>
      </c>
      <c r="B13" s="27" t="s">
        <v>213</v>
      </c>
      <c r="C13" s="27" t="s">
        <v>214</v>
      </c>
      <c r="D13" s="27" t="s">
        <v>215</v>
      </c>
      <c r="E13" s="27" t="s">
        <v>187</v>
      </c>
      <c r="F13" s="19">
        <v>4</v>
      </c>
      <c r="G13" s="20">
        <v>47.91</v>
      </c>
      <c r="H13" s="19">
        <v>0</v>
      </c>
      <c r="I13" s="19">
        <f>+H13+F13</f>
        <v>4</v>
      </c>
      <c r="J13" s="20">
        <v>38.79</v>
      </c>
      <c r="K13" s="29">
        <v>4</v>
      </c>
      <c r="L13" s="93">
        <v>71.05</v>
      </c>
      <c r="M13" s="31"/>
      <c r="N13" s="94"/>
      <c r="O13" s="31">
        <v>8</v>
      </c>
      <c r="P13" s="93">
        <v>65.52</v>
      </c>
      <c r="Q13" s="20"/>
      <c r="R13" s="20"/>
      <c r="S13" s="26">
        <f>+I13</f>
        <v>4</v>
      </c>
      <c r="T13" s="60">
        <f>+K13</f>
        <v>4</v>
      </c>
      <c r="U13" s="60">
        <f>+O13</f>
        <v>8</v>
      </c>
      <c r="V13" s="57">
        <f>SUM(S13:U13)</f>
        <v>16</v>
      </c>
    </row>
    <row r="14" spans="1:22" ht="14.25">
      <c r="A14" s="28">
        <v>8</v>
      </c>
      <c r="B14" s="27" t="s">
        <v>179</v>
      </c>
      <c r="C14" s="27" t="s">
        <v>152</v>
      </c>
      <c r="D14" s="27" t="s">
        <v>451</v>
      </c>
      <c r="E14" s="27" t="s">
        <v>180</v>
      </c>
      <c r="F14" s="19">
        <v>8</v>
      </c>
      <c r="G14" s="20">
        <v>51.55</v>
      </c>
      <c r="H14" s="19">
        <v>4</v>
      </c>
      <c r="I14" s="19">
        <f>+H14+F14</f>
        <v>12</v>
      </c>
      <c r="J14" s="20">
        <v>39.03</v>
      </c>
      <c r="K14" s="29">
        <v>4</v>
      </c>
      <c r="L14" s="93">
        <v>75</v>
      </c>
      <c r="M14" s="31"/>
      <c r="N14" s="94"/>
      <c r="O14" s="31">
        <v>4</v>
      </c>
      <c r="P14" s="93">
        <v>76.19</v>
      </c>
      <c r="Q14" s="31"/>
      <c r="R14" s="20"/>
      <c r="S14" s="26">
        <f>+I14</f>
        <v>12</v>
      </c>
      <c r="T14" s="60">
        <f>+K14</f>
        <v>4</v>
      </c>
      <c r="U14" s="60">
        <f>+O14</f>
        <v>4</v>
      </c>
      <c r="V14" s="57">
        <f>SUM(S14:U14)</f>
        <v>20</v>
      </c>
    </row>
    <row r="15" spans="1:22" ht="14.25">
      <c r="A15" s="28">
        <v>9</v>
      </c>
      <c r="B15" s="27" t="s">
        <v>188</v>
      </c>
      <c r="C15" s="27" t="s">
        <v>189</v>
      </c>
      <c r="D15" s="27" t="s">
        <v>190</v>
      </c>
      <c r="E15" s="27" t="s">
        <v>191</v>
      </c>
      <c r="F15" s="19">
        <v>4</v>
      </c>
      <c r="G15" s="20">
        <v>47.52</v>
      </c>
      <c r="H15" s="19">
        <v>0</v>
      </c>
      <c r="I15" s="19">
        <f>+H15+F15</f>
        <v>4</v>
      </c>
      <c r="J15" s="20">
        <v>30.92</v>
      </c>
      <c r="K15" s="29">
        <v>4</v>
      </c>
      <c r="L15" s="93">
        <v>67.41</v>
      </c>
      <c r="M15" s="31"/>
      <c r="N15" s="94"/>
      <c r="O15" s="31">
        <v>32</v>
      </c>
      <c r="P15" s="93"/>
      <c r="Q15" s="31"/>
      <c r="R15" s="20"/>
      <c r="S15" s="26">
        <f>+I15</f>
        <v>4</v>
      </c>
      <c r="T15" s="60">
        <f>+K15</f>
        <v>4</v>
      </c>
      <c r="U15" s="60">
        <f>+O15</f>
        <v>32</v>
      </c>
      <c r="V15" s="57">
        <f>SUM(S15:U15)</f>
        <v>40</v>
      </c>
    </row>
    <row r="16" spans="1:22" ht="14.25">
      <c r="A16" s="28">
        <v>9</v>
      </c>
      <c r="B16" s="27" t="s">
        <v>192</v>
      </c>
      <c r="C16" s="27" t="s">
        <v>193</v>
      </c>
      <c r="D16" s="27" t="s">
        <v>194</v>
      </c>
      <c r="E16" s="55" t="s">
        <v>195</v>
      </c>
      <c r="F16" s="19">
        <v>12</v>
      </c>
      <c r="G16" s="20">
        <v>48.52</v>
      </c>
      <c r="H16" s="19">
        <v>8</v>
      </c>
      <c r="I16" s="19">
        <f>+H16+F16</f>
        <v>20</v>
      </c>
      <c r="J16" s="20">
        <v>39.37</v>
      </c>
      <c r="K16" s="29">
        <v>8</v>
      </c>
      <c r="L16" s="93">
        <v>73.31</v>
      </c>
      <c r="M16" s="31"/>
      <c r="N16" s="94"/>
      <c r="O16" s="31">
        <v>12</v>
      </c>
      <c r="P16" s="93">
        <v>75.54</v>
      </c>
      <c r="Q16" s="31"/>
      <c r="R16" s="20"/>
      <c r="S16" s="26">
        <f>+I16</f>
        <v>20</v>
      </c>
      <c r="T16" s="60">
        <f>+K16</f>
        <v>8</v>
      </c>
      <c r="U16" s="60">
        <f>+O16</f>
        <v>12</v>
      </c>
      <c r="V16" s="57">
        <f>SUM(S16:U16)</f>
        <v>40</v>
      </c>
    </row>
    <row r="17" spans="1:22" ht="14.25">
      <c r="A17" s="28">
        <v>10</v>
      </c>
      <c r="B17" s="27" t="s">
        <v>184</v>
      </c>
      <c r="C17" s="27" t="s">
        <v>185</v>
      </c>
      <c r="D17" s="27" t="s">
        <v>186</v>
      </c>
      <c r="E17" s="27" t="s">
        <v>187</v>
      </c>
      <c r="F17" s="19">
        <v>0</v>
      </c>
      <c r="G17" s="20">
        <v>50.02</v>
      </c>
      <c r="H17" s="19">
        <v>4</v>
      </c>
      <c r="I17" s="19">
        <f>+H17+F17</f>
        <v>4</v>
      </c>
      <c r="J17" s="20">
        <v>40.91</v>
      </c>
      <c r="K17" s="29">
        <v>8</v>
      </c>
      <c r="L17" s="93">
        <v>72.03</v>
      </c>
      <c r="M17" s="31"/>
      <c r="N17" s="94"/>
      <c r="O17" s="31">
        <v>32</v>
      </c>
      <c r="P17" s="93"/>
      <c r="Q17" s="31"/>
      <c r="R17" s="20"/>
      <c r="S17" s="26">
        <f>+I17</f>
        <v>4</v>
      </c>
      <c r="T17" s="60">
        <f>+K17</f>
        <v>8</v>
      </c>
      <c r="U17" s="60">
        <f>+O17</f>
        <v>32</v>
      </c>
      <c r="V17" s="57">
        <f>SUM(S17:U17)</f>
        <v>44</v>
      </c>
    </row>
    <row r="18" spans="1:22" ht="14.25">
      <c r="A18" s="28">
        <v>10</v>
      </c>
      <c r="B18" s="27" t="s">
        <v>106</v>
      </c>
      <c r="C18" s="27" t="s">
        <v>216</v>
      </c>
      <c r="D18" s="27" t="s">
        <v>217</v>
      </c>
      <c r="E18" s="27" t="s">
        <v>136</v>
      </c>
      <c r="F18" s="19">
        <v>4</v>
      </c>
      <c r="G18" s="20">
        <v>51.97</v>
      </c>
      <c r="H18" s="19">
        <v>8</v>
      </c>
      <c r="I18" s="19">
        <f>+H18+F18</f>
        <v>12</v>
      </c>
      <c r="J18" s="20">
        <v>36.93</v>
      </c>
      <c r="K18" s="95">
        <v>0</v>
      </c>
      <c r="L18" s="93">
        <v>73.5</v>
      </c>
      <c r="M18" s="31" t="s">
        <v>446</v>
      </c>
      <c r="N18" s="94"/>
      <c r="O18" s="31">
        <v>32</v>
      </c>
      <c r="P18" s="93"/>
      <c r="Q18" s="31"/>
      <c r="R18" s="20"/>
      <c r="S18" s="26">
        <f>+I18</f>
        <v>12</v>
      </c>
      <c r="T18" s="60">
        <f>+K18</f>
        <v>0</v>
      </c>
      <c r="U18" s="60">
        <f>+O18</f>
        <v>32</v>
      </c>
      <c r="V18" s="57">
        <f>SUM(S18:U18)</f>
        <v>44</v>
      </c>
    </row>
    <row r="19" ht="14.25" hidden="1">
      <c r="M19" s="40"/>
    </row>
    <row r="20" spans="1:22" s="83" customFormat="1" ht="14.25" hidden="1">
      <c r="A20" s="71">
        <v>52</v>
      </c>
      <c r="B20" s="69" t="s">
        <v>196</v>
      </c>
      <c r="C20" s="69" t="s">
        <v>197</v>
      </c>
      <c r="D20" s="69" t="s">
        <v>198</v>
      </c>
      <c r="E20" s="69" t="s">
        <v>75</v>
      </c>
      <c r="F20" s="72" t="s">
        <v>165</v>
      </c>
      <c r="G20" s="73"/>
      <c r="H20" s="72"/>
      <c r="I20" s="72"/>
      <c r="J20" s="73"/>
      <c r="K20" s="74"/>
      <c r="L20" s="73"/>
      <c r="M20" s="75"/>
      <c r="N20" s="76"/>
      <c r="O20" s="75"/>
      <c r="P20" s="88"/>
      <c r="Q20" s="75"/>
      <c r="R20" s="73"/>
      <c r="S20" s="68"/>
      <c r="T20" s="78"/>
      <c r="U20" s="78"/>
      <c r="V20" s="79">
        <f>SUM(S20:U20)</f>
        <v>0</v>
      </c>
    </row>
    <row r="21" ht="14.25" hidden="1">
      <c r="M21" s="40"/>
    </row>
    <row r="22" ht="14.25">
      <c r="M22" s="40"/>
    </row>
    <row r="23" ht="14.25">
      <c r="M23" s="40"/>
    </row>
    <row r="24" ht="14.25">
      <c r="M24" s="40"/>
    </row>
    <row r="25" ht="14.25">
      <c r="M25" s="40"/>
    </row>
  </sheetData>
  <sheetProtection password="C787" sheet="1"/>
  <mergeCells count="5">
    <mergeCell ref="O4:R4"/>
    <mergeCell ref="K4:N4"/>
    <mergeCell ref="C3:D3"/>
    <mergeCell ref="F4:J4"/>
    <mergeCell ref="S4:V4"/>
  </mergeCells>
  <printOptions horizontalCentered="1"/>
  <pageMargins left="0.1968503937007874" right="0.1968503937007874" top="0.5905511811023623" bottom="0.3937007874015748" header="0.1968503937007874" footer="0"/>
  <pageSetup horizontalDpi="360" verticalDpi="360" orientation="portrait" paperSize="9" r:id="rId1"/>
  <headerFooter alignWithMargins="0">
    <oddHeader>&amp;C&amp;"Bodoni MT,Negrita"JOCKEY CLUB ROSARIO
XXI TORNEO FEDERAL  2016&amp;R&amp;"Times New Roman,Negrita Cursiva"Guillermo A. Pizarro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="120" zoomScaleNormal="120" zoomScalePageLayoutView="0" workbookViewId="0" topLeftCell="A19">
      <selection activeCell="D35" sqref="D35"/>
    </sheetView>
  </sheetViews>
  <sheetFormatPr defaultColWidth="11.421875" defaultRowHeight="12.75"/>
  <cols>
    <col min="1" max="1" width="3.421875" style="1" customWidth="1"/>
    <col min="2" max="3" width="11.421875" style="2" customWidth="1"/>
    <col min="4" max="4" width="14.7109375" style="2" bestFit="1" customWidth="1"/>
    <col min="5" max="5" width="5.00390625" style="2" customWidth="1"/>
    <col min="6" max="6" width="3.00390625" style="2" customWidth="1"/>
    <col min="7" max="7" width="4.140625" style="2" bestFit="1" customWidth="1"/>
    <col min="8" max="9" width="3.00390625" style="2" customWidth="1"/>
    <col min="10" max="10" width="4.28125" style="2" customWidth="1"/>
    <col min="11" max="11" width="3.00390625" style="2" customWidth="1"/>
    <col min="12" max="12" width="4.140625" style="2" bestFit="1" customWidth="1"/>
    <col min="13" max="13" width="2.7109375" style="2" customWidth="1"/>
    <col min="14" max="14" width="4.140625" style="2" bestFit="1" customWidth="1"/>
    <col min="15" max="15" width="3.00390625" style="2" customWidth="1"/>
    <col min="16" max="16" width="4.57421875" style="2" bestFit="1" customWidth="1"/>
    <col min="17" max="17" width="3.28125" style="2" customWidth="1"/>
    <col min="18" max="18" width="4.140625" style="2" bestFit="1" customWidth="1"/>
    <col min="19" max="21" width="2.8515625" style="1" customWidth="1"/>
    <col min="22" max="22" width="3.421875" style="2" customWidth="1"/>
    <col min="23" max="16384" width="11.421875" style="2" customWidth="1"/>
  </cols>
  <sheetData>
    <row r="1" spans="2:19" ht="14.25">
      <c r="B1" s="2" t="s">
        <v>460</v>
      </c>
      <c r="C1" s="23">
        <v>22</v>
      </c>
      <c r="D1" s="23"/>
      <c r="E1" s="113"/>
      <c r="F1" s="113"/>
      <c r="G1" s="113"/>
      <c r="H1" s="113"/>
      <c r="I1" s="113"/>
      <c r="J1" s="113"/>
      <c r="K1" s="113"/>
      <c r="L1" s="113"/>
      <c r="M1" s="113"/>
      <c r="S1" s="1" t="s">
        <v>1</v>
      </c>
    </row>
    <row r="2" spans="19:21" ht="16.5" customHeight="1">
      <c r="S2" s="1">
        <v>25</v>
      </c>
      <c r="T2" s="1" t="str">
        <f>+'DATOS TORNEO'!D4</f>
        <v>SET</v>
      </c>
      <c r="U2" s="1">
        <v>16</v>
      </c>
    </row>
    <row r="3" spans="1:23" s="18" customFormat="1" ht="7.5" customHeight="1">
      <c r="A3" s="19"/>
      <c r="C3" s="1"/>
      <c r="D3" s="23"/>
      <c r="E3" s="33"/>
      <c r="F3" s="34"/>
      <c r="G3" s="34"/>
      <c r="H3" s="34"/>
      <c r="I3" s="34"/>
      <c r="J3" s="20"/>
      <c r="K3" s="20"/>
      <c r="L3" s="20"/>
      <c r="M3" s="20"/>
      <c r="N3" s="20"/>
      <c r="O3" s="20"/>
      <c r="P3" s="20"/>
      <c r="Q3" s="20"/>
      <c r="R3" s="20"/>
      <c r="S3" s="19"/>
      <c r="T3" s="19"/>
      <c r="U3" s="21"/>
      <c r="V3" s="22"/>
      <c r="W3" s="32"/>
    </row>
    <row r="4" spans="1:23" s="18" customFormat="1" ht="14.25">
      <c r="A4" s="19"/>
      <c r="B4" s="2" t="s">
        <v>2</v>
      </c>
      <c r="C4" s="3" t="s">
        <v>28</v>
      </c>
      <c r="D4" s="16">
        <v>1.2</v>
      </c>
      <c r="E4" s="34"/>
      <c r="F4" s="35"/>
      <c r="G4" s="35"/>
      <c r="H4" s="35"/>
      <c r="I4" s="35"/>
      <c r="J4" s="54"/>
      <c r="K4" s="20"/>
      <c r="L4" s="20"/>
      <c r="M4" s="20"/>
      <c r="N4" s="20"/>
      <c r="O4" s="20"/>
      <c r="P4" s="20"/>
      <c r="Q4" s="20"/>
      <c r="R4" s="20"/>
      <c r="S4" s="19"/>
      <c r="T4" s="19"/>
      <c r="U4" s="21"/>
      <c r="V4" s="22"/>
      <c r="W4" s="32"/>
    </row>
    <row r="5" spans="1:23" s="18" customFormat="1" ht="14.25">
      <c r="A5" s="19"/>
      <c r="B5" s="2"/>
      <c r="C5" s="3"/>
      <c r="D5" s="16"/>
      <c r="E5" s="34"/>
      <c r="F5" s="106" t="s">
        <v>20</v>
      </c>
      <c r="G5" s="107"/>
      <c r="H5" s="107"/>
      <c r="I5" s="107"/>
      <c r="J5" s="108"/>
      <c r="K5" s="106" t="s">
        <v>27</v>
      </c>
      <c r="L5" s="107"/>
      <c r="M5" s="107"/>
      <c r="N5" s="108"/>
      <c r="O5" s="106" t="s">
        <v>22</v>
      </c>
      <c r="P5" s="107"/>
      <c r="Q5" s="107"/>
      <c r="R5" s="108"/>
      <c r="S5" s="110" t="s">
        <v>14</v>
      </c>
      <c r="T5" s="111"/>
      <c r="U5" s="111"/>
      <c r="V5" s="112"/>
      <c r="W5" s="32"/>
    </row>
    <row r="6" spans="1:22" ht="1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30</v>
      </c>
      <c r="F6" s="5" t="s">
        <v>24</v>
      </c>
      <c r="G6" s="5" t="s">
        <v>9</v>
      </c>
      <c r="H6" s="5" t="s">
        <v>441</v>
      </c>
      <c r="I6" s="5" t="s">
        <v>442</v>
      </c>
      <c r="J6" s="5" t="s">
        <v>9</v>
      </c>
      <c r="K6" s="45" t="s">
        <v>32</v>
      </c>
      <c r="L6" s="45" t="s">
        <v>9</v>
      </c>
      <c r="M6" s="45" t="s">
        <v>23</v>
      </c>
      <c r="N6" s="45" t="s">
        <v>9</v>
      </c>
      <c r="O6" s="45" t="s">
        <v>25</v>
      </c>
      <c r="P6" s="45"/>
      <c r="Q6" s="45" t="s">
        <v>23</v>
      </c>
      <c r="R6" s="45" t="s">
        <v>9</v>
      </c>
      <c r="S6" s="6" t="s">
        <v>10</v>
      </c>
      <c r="T6" s="6" t="s">
        <v>11</v>
      </c>
      <c r="U6" s="6" t="s">
        <v>12</v>
      </c>
      <c r="V6" s="7" t="s">
        <v>13</v>
      </c>
    </row>
    <row r="7" spans="1:22" s="18" customFormat="1" ht="6" customHeight="1">
      <c r="A7" s="19"/>
      <c r="B7" s="19"/>
      <c r="C7" s="19"/>
      <c r="D7" s="19"/>
      <c r="E7" s="1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50"/>
      <c r="U7" s="50"/>
      <c r="V7" s="50"/>
    </row>
    <row r="8" spans="1:23" s="18" customFormat="1" ht="14.25">
      <c r="A8" s="102">
        <v>1</v>
      </c>
      <c r="B8" s="118" t="s">
        <v>112</v>
      </c>
      <c r="C8" s="118" t="s">
        <v>113</v>
      </c>
      <c r="D8" s="118" t="s">
        <v>220</v>
      </c>
      <c r="E8" s="118" t="s">
        <v>115</v>
      </c>
      <c r="F8" s="19">
        <v>4</v>
      </c>
      <c r="G8" s="20">
        <v>42.27</v>
      </c>
      <c r="H8" s="19">
        <v>0</v>
      </c>
      <c r="I8" s="19">
        <f>+H8+F8</f>
        <v>4</v>
      </c>
      <c r="J8" s="20">
        <v>39.73</v>
      </c>
      <c r="K8" s="98">
        <v>0</v>
      </c>
      <c r="L8" s="59">
        <v>66.51</v>
      </c>
      <c r="M8" s="31">
        <v>8</v>
      </c>
      <c r="N8" s="37">
        <v>44.74</v>
      </c>
      <c r="O8" s="99">
        <v>0</v>
      </c>
      <c r="P8" s="93"/>
      <c r="Q8" s="31">
        <v>0</v>
      </c>
      <c r="R8" s="59">
        <v>41.41</v>
      </c>
      <c r="S8" s="26">
        <f>+I8</f>
        <v>4</v>
      </c>
      <c r="T8" s="60">
        <f>+K8</f>
        <v>0</v>
      </c>
      <c r="U8" s="60">
        <f>+O8</f>
        <v>0</v>
      </c>
      <c r="V8" s="57">
        <f>SUM(S8:U8)</f>
        <v>4</v>
      </c>
      <c r="W8" s="32"/>
    </row>
    <row r="9" spans="1:23" ht="14.25">
      <c r="A9" s="102">
        <v>2</v>
      </c>
      <c r="B9" s="118" t="s">
        <v>440</v>
      </c>
      <c r="C9" s="118" t="s">
        <v>318</v>
      </c>
      <c r="D9" s="118" t="s">
        <v>319</v>
      </c>
      <c r="E9" s="118" t="s">
        <v>75</v>
      </c>
      <c r="F9" s="19">
        <v>0</v>
      </c>
      <c r="G9" s="20">
        <v>47.59</v>
      </c>
      <c r="H9" s="19">
        <v>0</v>
      </c>
      <c r="I9" s="33">
        <f>+H9+F9</f>
        <v>0</v>
      </c>
      <c r="J9" s="20">
        <v>40.85</v>
      </c>
      <c r="K9" s="29">
        <v>1</v>
      </c>
      <c r="L9" s="59">
        <v>73.77</v>
      </c>
      <c r="M9" s="31"/>
      <c r="N9" s="37"/>
      <c r="O9" s="31">
        <v>4</v>
      </c>
      <c r="P9" s="93">
        <v>67.16</v>
      </c>
      <c r="Q9" s="75">
        <v>0</v>
      </c>
      <c r="R9" s="73">
        <v>43.54</v>
      </c>
      <c r="S9" s="26">
        <f>+I9</f>
        <v>0</v>
      </c>
      <c r="T9" s="60">
        <f>+K9</f>
        <v>1</v>
      </c>
      <c r="U9" s="60">
        <f>+O9</f>
        <v>4</v>
      </c>
      <c r="V9" s="57">
        <f>SUM(S9:U9)</f>
        <v>5</v>
      </c>
      <c r="W9" s="32"/>
    </row>
    <row r="10" spans="1:22" ht="14.25">
      <c r="A10" s="102">
        <v>3</v>
      </c>
      <c r="B10" s="118" t="s">
        <v>223</v>
      </c>
      <c r="C10" s="118" t="s">
        <v>224</v>
      </c>
      <c r="D10" s="118" t="s">
        <v>225</v>
      </c>
      <c r="E10" s="118" t="s">
        <v>75</v>
      </c>
      <c r="F10" s="1">
        <v>4</v>
      </c>
      <c r="G10" s="56">
        <v>45.11</v>
      </c>
      <c r="H10" s="1">
        <v>0</v>
      </c>
      <c r="I10" s="19">
        <f>+H10+F10</f>
        <v>4</v>
      </c>
      <c r="J10" s="56">
        <v>39.54</v>
      </c>
      <c r="K10" s="28">
        <v>1</v>
      </c>
      <c r="L10" s="59">
        <v>75.06</v>
      </c>
      <c r="M10" s="41"/>
      <c r="N10" s="37"/>
      <c r="O10" s="123">
        <v>0</v>
      </c>
      <c r="P10" s="122"/>
      <c r="Q10" s="31">
        <v>4</v>
      </c>
      <c r="R10" s="120">
        <v>42.42</v>
      </c>
      <c r="S10" s="26">
        <f>+I10</f>
        <v>4</v>
      </c>
      <c r="T10" s="60">
        <f>+K10</f>
        <v>1</v>
      </c>
      <c r="U10" s="60">
        <f>+O10</f>
        <v>0</v>
      </c>
      <c r="V10" s="57">
        <f>SUM(S10:U10)</f>
        <v>5</v>
      </c>
    </row>
    <row r="11" spans="1:23" s="18" customFormat="1" ht="14.25">
      <c r="A11" s="28">
        <v>4</v>
      </c>
      <c r="B11" s="27" t="s">
        <v>69</v>
      </c>
      <c r="C11" s="27" t="s">
        <v>252</v>
      </c>
      <c r="D11" s="27" t="s">
        <v>253</v>
      </c>
      <c r="E11" s="86" t="s">
        <v>254</v>
      </c>
      <c r="F11" s="19">
        <v>4</v>
      </c>
      <c r="G11" s="20">
        <v>44.1</v>
      </c>
      <c r="H11" s="19">
        <v>0</v>
      </c>
      <c r="I11" s="19">
        <f>+H11+F11</f>
        <v>4</v>
      </c>
      <c r="J11" s="20">
        <v>39.94</v>
      </c>
      <c r="K11" s="29">
        <v>4</v>
      </c>
      <c r="L11" s="59">
        <v>71.62</v>
      </c>
      <c r="M11" s="31"/>
      <c r="N11" s="37"/>
      <c r="O11" s="99">
        <v>0</v>
      </c>
      <c r="P11" s="93"/>
      <c r="Q11" s="31">
        <v>4</v>
      </c>
      <c r="R11" s="59">
        <v>39.78</v>
      </c>
      <c r="S11" s="26">
        <f>+I11</f>
        <v>4</v>
      </c>
      <c r="T11" s="60">
        <f>+K11</f>
        <v>4</v>
      </c>
      <c r="U11" s="60">
        <f>+O11</f>
        <v>0</v>
      </c>
      <c r="V11" s="57">
        <f>SUM(S11:U11)</f>
        <v>8</v>
      </c>
      <c r="W11" s="32"/>
    </row>
    <row r="12" spans="1:23" s="18" customFormat="1" ht="14.25">
      <c r="A12" s="28">
        <v>4</v>
      </c>
      <c r="B12" s="27" t="s">
        <v>248</v>
      </c>
      <c r="C12" s="27" t="s">
        <v>249</v>
      </c>
      <c r="D12" s="27" t="s">
        <v>250</v>
      </c>
      <c r="E12" s="86" t="s">
        <v>251</v>
      </c>
      <c r="F12" s="19">
        <v>4</v>
      </c>
      <c r="G12" s="20">
        <v>46.53</v>
      </c>
      <c r="H12" s="19">
        <v>0</v>
      </c>
      <c r="I12" s="19">
        <f>+H12+F12</f>
        <v>4</v>
      </c>
      <c r="J12" s="20">
        <v>41.83</v>
      </c>
      <c r="K12" s="95">
        <v>0</v>
      </c>
      <c r="L12" s="59">
        <v>70.07</v>
      </c>
      <c r="M12" s="31">
        <v>4</v>
      </c>
      <c r="N12" s="37">
        <v>50.56</v>
      </c>
      <c r="O12" s="31">
        <v>4</v>
      </c>
      <c r="P12" s="93">
        <v>68.09</v>
      </c>
      <c r="Q12" s="31"/>
      <c r="R12" s="20"/>
      <c r="S12" s="26">
        <f>+I12</f>
        <v>4</v>
      </c>
      <c r="T12" s="60">
        <f>+K12</f>
        <v>0</v>
      </c>
      <c r="U12" s="60">
        <f>+O12</f>
        <v>4</v>
      </c>
      <c r="V12" s="57">
        <f>SUM(S12:U12)</f>
        <v>8</v>
      </c>
      <c r="W12" s="32"/>
    </row>
    <row r="13" spans="1:23" ht="16.5" customHeight="1">
      <c r="A13" s="28">
        <v>4</v>
      </c>
      <c r="B13" s="27" t="s">
        <v>238</v>
      </c>
      <c r="C13" s="27" t="s">
        <v>239</v>
      </c>
      <c r="D13" s="27" t="s">
        <v>240</v>
      </c>
      <c r="E13" s="86" t="s">
        <v>136</v>
      </c>
      <c r="F13" s="19">
        <v>0</v>
      </c>
      <c r="G13" s="20">
        <v>44.76</v>
      </c>
      <c r="H13" s="19">
        <v>4</v>
      </c>
      <c r="I13" s="19">
        <f>+H13+F13</f>
        <v>4</v>
      </c>
      <c r="J13" s="20">
        <v>41.91</v>
      </c>
      <c r="K13" s="29">
        <v>4</v>
      </c>
      <c r="L13" s="59">
        <v>71.37</v>
      </c>
      <c r="M13" s="31"/>
      <c r="N13" s="37"/>
      <c r="O13" s="99">
        <v>0</v>
      </c>
      <c r="P13" s="93"/>
      <c r="Q13" s="31">
        <v>0</v>
      </c>
      <c r="R13" s="59">
        <v>41.73</v>
      </c>
      <c r="S13" s="26">
        <f>+I13</f>
        <v>4</v>
      </c>
      <c r="T13" s="60">
        <f>+K13</f>
        <v>4</v>
      </c>
      <c r="U13" s="60">
        <f>+O13</f>
        <v>0</v>
      </c>
      <c r="V13" s="57">
        <f>SUM(S13:U13)</f>
        <v>8</v>
      </c>
      <c r="W13" s="32"/>
    </row>
    <row r="14" spans="1:23" ht="14.25">
      <c r="A14" s="28">
        <v>7</v>
      </c>
      <c r="B14" s="27" t="s">
        <v>141</v>
      </c>
      <c r="C14" s="27" t="s">
        <v>221</v>
      </c>
      <c r="D14" s="27" t="s">
        <v>222</v>
      </c>
      <c r="E14" s="86" t="s">
        <v>85</v>
      </c>
      <c r="F14" s="19">
        <v>9</v>
      </c>
      <c r="G14" s="20">
        <v>57.61</v>
      </c>
      <c r="H14" s="19">
        <v>0</v>
      </c>
      <c r="I14" s="19">
        <f>+H14+F14</f>
        <v>9</v>
      </c>
      <c r="J14" s="20">
        <v>36.56</v>
      </c>
      <c r="K14" s="95">
        <v>0</v>
      </c>
      <c r="L14" s="59">
        <v>70.44</v>
      </c>
      <c r="M14" s="31">
        <v>8</v>
      </c>
      <c r="N14" s="37">
        <v>42.52</v>
      </c>
      <c r="O14" s="31">
        <v>4</v>
      </c>
      <c r="P14" s="93">
        <v>67.25</v>
      </c>
      <c r="Q14" s="31"/>
      <c r="R14" s="20"/>
      <c r="S14" s="26">
        <f>+I14</f>
        <v>9</v>
      </c>
      <c r="T14" s="60">
        <f>+K14</f>
        <v>0</v>
      </c>
      <c r="U14" s="60">
        <f>+O14</f>
        <v>4</v>
      </c>
      <c r="V14" s="57">
        <f>SUM(S14:U14)</f>
        <v>13</v>
      </c>
      <c r="W14" s="32"/>
    </row>
    <row r="15" spans="1:23" s="18" customFormat="1" ht="14.25">
      <c r="A15" s="28">
        <v>8</v>
      </c>
      <c r="B15" s="27" t="s">
        <v>265</v>
      </c>
      <c r="C15" s="27" t="s">
        <v>117</v>
      </c>
      <c r="D15" s="27" t="s">
        <v>463</v>
      </c>
      <c r="E15" s="86" t="s">
        <v>187</v>
      </c>
      <c r="F15" s="19">
        <v>0</v>
      </c>
      <c r="G15" s="20">
        <v>45.77</v>
      </c>
      <c r="H15" s="19">
        <v>0</v>
      </c>
      <c r="I15" s="33">
        <f>+H15+F15</f>
        <v>0</v>
      </c>
      <c r="J15" s="20">
        <v>38.456</v>
      </c>
      <c r="K15" s="29">
        <v>12</v>
      </c>
      <c r="L15" s="59">
        <v>70.98</v>
      </c>
      <c r="M15" s="31"/>
      <c r="N15" s="37"/>
      <c r="O15" s="31">
        <v>4</v>
      </c>
      <c r="P15" s="93">
        <v>65.33</v>
      </c>
      <c r="Q15" s="31"/>
      <c r="R15" s="20"/>
      <c r="S15" s="26">
        <f>+I15</f>
        <v>0</v>
      </c>
      <c r="T15" s="60">
        <f>+K15</f>
        <v>12</v>
      </c>
      <c r="U15" s="60">
        <f>+O15</f>
        <v>4</v>
      </c>
      <c r="V15" s="57">
        <f>SUM(S15:U15)</f>
        <v>16</v>
      </c>
      <c r="W15" s="2"/>
    </row>
    <row r="16" spans="1:23" s="18" customFormat="1" ht="14.25">
      <c r="A16" s="28">
        <v>9</v>
      </c>
      <c r="B16" s="27" t="s">
        <v>243</v>
      </c>
      <c r="C16" s="27" t="s">
        <v>244</v>
      </c>
      <c r="D16" s="27" t="s">
        <v>245</v>
      </c>
      <c r="E16" s="86" t="s">
        <v>195</v>
      </c>
      <c r="F16" s="19">
        <v>0</v>
      </c>
      <c r="G16" s="20">
        <v>51.25</v>
      </c>
      <c r="H16" s="19">
        <v>8</v>
      </c>
      <c r="I16" s="19">
        <f>+H16+F16</f>
        <v>8</v>
      </c>
      <c r="J16" s="20">
        <v>37.41</v>
      </c>
      <c r="K16" s="29">
        <v>10</v>
      </c>
      <c r="L16" s="59">
        <v>77.27</v>
      </c>
      <c r="M16" s="31"/>
      <c r="N16" s="37"/>
      <c r="O16" s="99">
        <v>0</v>
      </c>
      <c r="P16" s="114"/>
      <c r="Q16" s="31">
        <v>0</v>
      </c>
      <c r="R16" s="59">
        <v>40.66</v>
      </c>
      <c r="S16" s="26">
        <f>+I16</f>
        <v>8</v>
      </c>
      <c r="T16" s="60">
        <f>+K16</f>
        <v>10</v>
      </c>
      <c r="U16" s="60">
        <f>+O16</f>
        <v>0</v>
      </c>
      <c r="V16" s="57">
        <f>SUM(S16:U16)</f>
        <v>18</v>
      </c>
      <c r="W16" s="32"/>
    </row>
    <row r="17" spans="1:23" s="18" customFormat="1" ht="14.25">
      <c r="A17" s="28">
        <v>9</v>
      </c>
      <c r="B17" s="27" t="s">
        <v>243</v>
      </c>
      <c r="C17" s="27" t="s">
        <v>246</v>
      </c>
      <c r="D17" s="27" t="s">
        <v>247</v>
      </c>
      <c r="E17" s="86" t="s">
        <v>376</v>
      </c>
      <c r="F17" s="19">
        <v>0</v>
      </c>
      <c r="G17" s="20">
        <v>50.7</v>
      </c>
      <c r="H17" s="19">
        <v>0</v>
      </c>
      <c r="I17" s="33">
        <f>+H17+F17</f>
        <v>0</v>
      </c>
      <c r="J17" s="20">
        <v>43.74</v>
      </c>
      <c r="K17" s="29">
        <v>10</v>
      </c>
      <c r="L17" s="59">
        <v>79.46</v>
      </c>
      <c r="M17" s="31"/>
      <c r="N17" s="37"/>
      <c r="O17" s="31">
        <v>8</v>
      </c>
      <c r="P17" s="93">
        <v>70.97</v>
      </c>
      <c r="Q17" s="31"/>
      <c r="R17" s="20"/>
      <c r="S17" s="26">
        <f>+I17</f>
        <v>0</v>
      </c>
      <c r="T17" s="60">
        <f>+K17</f>
        <v>10</v>
      </c>
      <c r="U17" s="60">
        <f>+O17</f>
        <v>8</v>
      </c>
      <c r="V17" s="57">
        <f>SUM(S17:U17)</f>
        <v>18</v>
      </c>
      <c r="W17" s="32"/>
    </row>
    <row r="18" spans="1:22" ht="14.25">
      <c r="A18" s="28">
        <v>9</v>
      </c>
      <c r="B18" s="27" t="s">
        <v>226</v>
      </c>
      <c r="C18" s="27" t="s">
        <v>227</v>
      </c>
      <c r="D18" s="27" t="s">
        <v>228</v>
      </c>
      <c r="E18" s="86" t="s">
        <v>191</v>
      </c>
      <c r="F18" s="1">
        <v>4</v>
      </c>
      <c r="G18" s="56">
        <v>44.04</v>
      </c>
      <c r="H18" s="1">
        <v>6</v>
      </c>
      <c r="I18" s="19">
        <f>+H18+F18</f>
        <v>10</v>
      </c>
      <c r="J18" s="56">
        <v>53.17</v>
      </c>
      <c r="K18" s="28">
        <v>4</v>
      </c>
      <c r="L18" s="59">
        <v>65.81</v>
      </c>
      <c r="M18" s="41"/>
      <c r="N18" s="37"/>
      <c r="O18" s="121">
        <v>4</v>
      </c>
      <c r="P18" s="122">
        <v>68.2</v>
      </c>
      <c r="Q18" s="31"/>
      <c r="R18" s="51"/>
      <c r="S18" s="26">
        <f>+I18</f>
        <v>10</v>
      </c>
      <c r="T18" s="60">
        <f>+K18</f>
        <v>4</v>
      </c>
      <c r="U18" s="60">
        <f>+O18</f>
        <v>4</v>
      </c>
      <c r="V18" s="57">
        <f>SUM(S18:U18)</f>
        <v>18</v>
      </c>
    </row>
    <row r="19" spans="1:23" s="18" customFormat="1" ht="14.25">
      <c r="A19" s="28">
        <v>12</v>
      </c>
      <c r="B19" s="27" t="s">
        <v>262</v>
      </c>
      <c r="C19" s="27" t="s">
        <v>263</v>
      </c>
      <c r="D19" s="27" t="s">
        <v>264</v>
      </c>
      <c r="E19" s="86" t="s">
        <v>159</v>
      </c>
      <c r="F19" s="19">
        <v>4</v>
      </c>
      <c r="G19" s="20">
        <v>45.5</v>
      </c>
      <c r="H19" s="19">
        <v>4</v>
      </c>
      <c r="I19" s="19">
        <f>+H19+F19</f>
        <v>8</v>
      </c>
      <c r="J19" s="20">
        <v>36.44</v>
      </c>
      <c r="K19" s="29">
        <v>8</v>
      </c>
      <c r="L19" s="59">
        <v>69.22</v>
      </c>
      <c r="M19" s="31"/>
      <c r="N19" s="37"/>
      <c r="O19" s="31">
        <v>4</v>
      </c>
      <c r="P19" s="93">
        <v>70.83</v>
      </c>
      <c r="Q19" s="31"/>
      <c r="R19" s="20"/>
      <c r="S19" s="26">
        <f>+I19</f>
        <v>8</v>
      </c>
      <c r="T19" s="60">
        <f>+K19</f>
        <v>8</v>
      </c>
      <c r="U19" s="60">
        <f>+O19</f>
        <v>4</v>
      </c>
      <c r="V19" s="57">
        <f>SUM(S19:U19)</f>
        <v>20</v>
      </c>
      <c r="W19" s="2"/>
    </row>
    <row r="20" spans="1:22" ht="14.25">
      <c r="A20" s="28">
        <v>13</v>
      </c>
      <c r="B20" s="27" t="s">
        <v>232</v>
      </c>
      <c r="C20" s="27" t="s">
        <v>233</v>
      </c>
      <c r="D20" s="27" t="s">
        <v>234</v>
      </c>
      <c r="E20" s="86" t="s">
        <v>195</v>
      </c>
      <c r="F20" s="19">
        <v>4</v>
      </c>
      <c r="G20" s="20">
        <v>48.8</v>
      </c>
      <c r="H20" s="19">
        <v>4</v>
      </c>
      <c r="I20" s="19">
        <f>+H20+F20</f>
        <v>8</v>
      </c>
      <c r="J20" s="20">
        <v>42.58</v>
      </c>
      <c r="K20" s="29">
        <v>9</v>
      </c>
      <c r="L20" s="59">
        <v>76.62</v>
      </c>
      <c r="M20" s="31"/>
      <c r="N20" s="37"/>
      <c r="O20" s="31">
        <v>4</v>
      </c>
      <c r="P20" s="93">
        <v>67.94</v>
      </c>
      <c r="Q20" s="31"/>
      <c r="R20" s="20"/>
      <c r="S20" s="26">
        <f>+I20</f>
        <v>8</v>
      </c>
      <c r="T20" s="60">
        <f>+K20</f>
        <v>9</v>
      </c>
      <c r="U20" s="60">
        <f>+O20</f>
        <v>4</v>
      </c>
      <c r="V20" s="57">
        <f>SUM(S20:U20)</f>
        <v>21</v>
      </c>
    </row>
    <row r="21" spans="1:23" s="18" customFormat="1" ht="14.25">
      <c r="A21" s="28">
        <v>14</v>
      </c>
      <c r="B21" s="27" t="s">
        <v>229</v>
      </c>
      <c r="C21" s="27" t="s">
        <v>230</v>
      </c>
      <c r="D21" s="27" t="s">
        <v>231</v>
      </c>
      <c r="E21" s="86" t="s">
        <v>187</v>
      </c>
      <c r="F21" s="19">
        <v>4</v>
      </c>
      <c r="G21" s="20">
        <v>49.18</v>
      </c>
      <c r="H21" s="19">
        <v>4</v>
      </c>
      <c r="I21" s="19">
        <f>+H21+F21</f>
        <v>8</v>
      </c>
      <c r="J21" s="20">
        <v>42.68</v>
      </c>
      <c r="K21" s="29">
        <v>5</v>
      </c>
      <c r="L21" s="59">
        <v>75.33</v>
      </c>
      <c r="M21" s="31"/>
      <c r="N21" s="37"/>
      <c r="O21" s="31">
        <v>12</v>
      </c>
      <c r="P21" s="93">
        <v>67.57</v>
      </c>
      <c r="Q21" s="31"/>
      <c r="R21" s="20"/>
      <c r="S21" s="26">
        <f>+I21</f>
        <v>8</v>
      </c>
      <c r="T21" s="60">
        <f>+K21</f>
        <v>5</v>
      </c>
      <c r="U21" s="60">
        <f>+O21</f>
        <v>12</v>
      </c>
      <c r="V21" s="57">
        <f>SUM(S21:U21)</f>
        <v>25</v>
      </c>
      <c r="W21" s="2"/>
    </row>
    <row r="22" spans="1:22" ht="14.25">
      <c r="A22" s="28">
        <v>15</v>
      </c>
      <c r="B22" s="27" t="s">
        <v>259</v>
      </c>
      <c r="C22" s="27" t="s">
        <v>260</v>
      </c>
      <c r="D22" s="27" t="s">
        <v>261</v>
      </c>
      <c r="E22" s="86" t="s">
        <v>376</v>
      </c>
      <c r="F22" s="1">
        <v>4</v>
      </c>
      <c r="G22" s="56">
        <v>45.2</v>
      </c>
      <c r="H22" s="1">
        <v>4</v>
      </c>
      <c r="I22" s="19">
        <f>+H22+F22</f>
        <v>8</v>
      </c>
      <c r="J22" s="56">
        <v>38.53</v>
      </c>
      <c r="K22" s="28">
        <v>10</v>
      </c>
      <c r="L22" s="59">
        <v>78.97</v>
      </c>
      <c r="M22" s="41"/>
      <c r="N22" s="37"/>
      <c r="O22" s="121">
        <v>20</v>
      </c>
      <c r="P22" s="119">
        <v>65.37</v>
      </c>
      <c r="Q22" s="31"/>
      <c r="R22" s="51"/>
      <c r="S22" s="26">
        <f>+I22</f>
        <v>8</v>
      </c>
      <c r="T22" s="60">
        <f>+K22</f>
        <v>10</v>
      </c>
      <c r="U22" s="60">
        <f>+O22</f>
        <v>20</v>
      </c>
      <c r="V22" s="57">
        <f>SUM(S22:U22)</f>
        <v>38</v>
      </c>
    </row>
    <row r="23" spans="1:22" ht="14.25">
      <c r="A23" s="28">
        <v>16</v>
      </c>
      <c r="B23" s="27" t="s">
        <v>52</v>
      </c>
      <c r="C23" s="27" t="s">
        <v>53</v>
      </c>
      <c r="D23" s="27" t="s">
        <v>258</v>
      </c>
      <c r="E23" s="86" t="s">
        <v>254</v>
      </c>
      <c r="F23" s="19">
        <v>4</v>
      </c>
      <c r="G23" s="20">
        <v>46.1</v>
      </c>
      <c r="H23" s="19">
        <v>8</v>
      </c>
      <c r="I23" s="19">
        <f>+H23+F23</f>
        <v>12</v>
      </c>
      <c r="J23" s="20">
        <v>42.2</v>
      </c>
      <c r="K23" s="29">
        <v>16</v>
      </c>
      <c r="L23" s="59">
        <v>68.72</v>
      </c>
      <c r="M23" s="31"/>
      <c r="N23" s="37"/>
      <c r="O23" s="31">
        <v>16</v>
      </c>
      <c r="P23" s="93">
        <v>62</v>
      </c>
      <c r="Q23" s="31"/>
      <c r="R23" s="20"/>
      <c r="S23" s="26">
        <f>+I23</f>
        <v>12</v>
      </c>
      <c r="T23" s="60">
        <f>+K23</f>
        <v>16</v>
      </c>
      <c r="U23" s="60">
        <f>+O23</f>
        <v>16</v>
      </c>
      <c r="V23" s="57">
        <f>SUM(S23:U23)</f>
        <v>44</v>
      </c>
    </row>
    <row r="24" spans="1:23" s="89" customFormat="1" ht="14.25">
      <c r="A24" s="28">
        <v>17</v>
      </c>
      <c r="B24" s="27" t="s">
        <v>241</v>
      </c>
      <c r="C24" s="27" t="s">
        <v>242</v>
      </c>
      <c r="D24" s="27" t="s">
        <v>452</v>
      </c>
      <c r="E24" s="86" t="s">
        <v>85</v>
      </c>
      <c r="F24" s="19">
        <v>0</v>
      </c>
      <c r="G24" s="20">
        <v>44.86</v>
      </c>
      <c r="H24" s="19">
        <v>0</v>
      </c>
      <c r="I24" s="33">
        <f>+H24+F24</f>
        <v>0</v>
      </c>
      <c r="J24" s="20">
        <v>39.25</v>
      </c>
      <c r="K24" s="29">
        <v>5</v>
      </c>
      <c r="L24" s="59">
        <v>73.81</v>
      </c>
      <c r="M24" s="31"/>
      <c r="N24" s="37"/>
      <c r="O24" s="31">
        <v>40</v>
      </c>
      <c r="P24" s="93"/>
      <c r="Q24" s="31"/>
      <c r="R24" s="20"/>
      <c r="S24" s="26">
        <f>+I24</f>
        <v>0</v>
      </c>
      <c r="T24" s="60">
        <f>+K24</f>
        <v>5</v>
      </c>
      <c r="U24" s="60">
        <f>+O24</f>
        <v>40</v>
      </c>
      <c r="V24" s="57">
        <f>SUM(S24:U24)</f>
        <v>45</v>
      </c>
      <c r="W24" s="32"/>
    </row>
    <row r="25" spans="1:22" ht="14.25">
      <c r="A25" s="28">
        <v>18</v>
      </c>
      <c r="B25" s="27" t="s">
        <v>235</v>
      </c>
      <c r="C25" s="27" t="s">
        <v>236</v>
      </c>
      <c r="D25" s="27" t="s">
        <v>237</v>
      </c>
      <c r="E25" s="86" t="s">
        <v>191</v>
      </c>
      <c r="F25" s="1" t="s">
        <v>446</v>
      </c>
      <c r="G25" s="56"/>
      <c r="H25" s="1"/>
      <c r="I25" s="19">
        <v>32</v>
      </c>
      <c r="J25" s="56"/>
      <c r="K25" s="28">
        <v>17</v>
      </c>
      <c r="L25" s="93">
        <v>101.04</v>
      </c>
      <c r="M25" s="41"/>
      <c r="N25" s="37"/>
      <c r="O25" s="121">
        <v>40</v>
      </c>
      <c r="P25" s="119"/>
      <c r="Q25" s="31"/>
      <c r="R25" s="51"/>
      <c r="S25" s="26">
        <f>+I25</f>
        <v>32</v>
      </c>
      <c r="T25" s="60">
        <f>+K25</f>
        <v>17</v>
      </c>
      <c r="U25" s="60">
        <f>+O25</f>
        <v>40</v>
      </c>
      <c r="V25" s="57">
        <f>SUM(S25:U25)</f>
        <v>89</v>
      </c>
    </row>
    <row r="26" spans="1:23" s="83" customFormat="1" ht="14.25" hidden="1">
      <c r="A26" s="71">
        <v>14</v>
      </c>
      <c r="B26" s="69" t="s">
        <v>255</v>
      </c>
      <c r="C26" s="69" t="s">
        <v>256</v>
      </c>
      <c r="D26" s="69" t="s">
        <v>257</v>
      </c>
      <c r="E26" s="69" t="s">
        <v>251</v>
      </c>
      <c r="F26" s="72" t="s">
        <v>165</v>
      </c>
      <c r="G26" s="73"/>
      <c r="H26" s="72"/>
      <c r="I26" s="72"/>
      <c r="J26" s="73"/>
      <c r="K26" s="74"/>
      <c r="L26" s="77"/>
      <c r="M26" s="75"/>
      <c r="N26" s="81"/>
      <c r="O26" s="75"/>
      <c r="P26" s="75"/>
      <c r="Q26" s="75"/>
      <c r="R26" s="73"/>
      <c r="S26" s="68"/>
      <c r="T26" s="78"/>
      <c r="U26" s="68"/>
      <c r="V26" s="79">
        <f>SUM(S26:U26)</f>
        <v>0</v>
      </c>
      <c r="W26" s="82"/>
    </row>
    <row r="28" spans="2:18" ht="14.25">
      <c r="B28" s="2" t="s">
        <v>2</v>
      </c>
      <c r="C28" s="3" t="s">
        <v>19</v>
      </c>
      <c r="D28" s="16">
        <v>1.2</v>
      </c>
      <c r="J28" s="2" t="s">
        <v>35</v>
      </c>
      <c r="L28" s="2" t="s">
        <v>34</v>
      </c>
      <c r="Q28" s="2" t="s">
        <v>34</v>
      </c>
      <c r="R28" s="3"/>
    </row>
    <row r="29" spans="6:22" ht="14.25" customHeight="1">
      <c r="F29" s="106" t="s">
        <v>20</v>
      </c>
      <c r="G29" s="107"/>
      <c r="H29" s="107"/>
      <c r="I29" s="107"/>
      <c r="J29" s="108"/>
      <c r="K29" s="106" t="s">
        <v>27</v>
      </c>
      <c r="L29" s="107"/>
      <c r="M29" s="107"/>
      <c r="N29" s="108"/>
      <c r="O29" s="106" t="s">
        <v>22</v>
      </c>
      <c r="P29" s="107"/>
      <c r="Q29" s="107"/>
      <c r="R29" s="108"/>
      <c r="S29" s="110" t="s">
        <v>14</v>
      </c>
      <c r="T29" s="111"/>
      <c r="U29" s="111"/>
      <c r="V29" s="112"/>
    </row>
    <row r="30" spans="1:22" s="1" customFormat="1" ht="24.75" customHeight="1">
      <c r="A30" s="5" t="s">
        <v>3</v>
      </c>
      <c r="B30" s="5" t="s">
        <v>4</v>
      </c>
      <c r="C30" s="5" t="s">
        <v>5</v>
      </c>
      <c r="D30" s="5" t="s">
        <v>6</v>
      </c>
      <c r="E30" s="5" t="s">
        <v>30</v>
      </c>
      <c r="F30" s="5" t="s">
        <v>24</v>
      </c>
      <c r="G30" s="5" t="s">
        <v>9</v>
      </c>
      <c r="H30" s="5" t="s">
        <v>441</v>
      </c>
      <c r="I30" s="5" t="s">
        <v>442</v>
      </c>
      <c r="J30" s="5" t="s">
        <v>9</v>
      </c>
      <c r="K30" s="45" t="s">
        <v>32</v>
      </c>
      <c r="L30" s="45" t="s">
        <v>9</v>
      </c>
      <c r="M30" s="45" t="s">
        <v>23</v>
      </c>
      <c r="N30" s="45" t="s">
        <v>9</v>
      </c>
      <c r="O30" s="45" t="s">
        <v>25</v>
      </c>
      <c r="P30" s="45"/>
      <c r="Q30" s="45" t="s">
        <v>23</v>
      </c>
      <c r="R30" s="45" t="s">
        <v>9</v>
      </c>
      <c r="S30" s="6" t="s">
        <v>10</v>
      </c>
      <c r="T30" s="6" t="s">
        <v>11</v>
      </c>
      <c r="U30" s="6" t="s">
        <v>12</v>
      </c>
      <c r="V30" s="7" t="s">
        <v>13</v>
      </c>
    </row>
    <row r="31" spans="15:22" s="19" customFormat="1" ht="5.25" customHeight="1">
      <c r="O31" s="36"/>
      <c r="P31" s="36"/>
      <c r="Q31" s="36"/>
      <c r="R31" s="36"/>
      <c r="S31" s="47"/>
      <c r="T31" s="47"/>
      <c r="U31" s="47"/>
      <c r="V31" s="48"/>
    </row>
    <row r="32" spans="1:22" s="3" customFormat="1" ht="14.25">
      <c r="A32" s="117">
        <v>1</v>
      </c>
      <c r="B32" s="118" t="s">
        <v>151</v>
      </c>
      <c r="C32" s="124" t="s">
        <v>152</v>
      </c>
      <c r="D32" s="118" t="s">
        <v>466</v>
      </c>
      <c r="E32" s="118" t="s">
        <v>140</v>
      </c>
      <c r="F32" s="19">
        <v>0</v>
      </c>
      <c r="G32" s="36">
        <v>48.09</v>
      </c>
      <c r="H32" s="19">
        <v>0</v>
      </c>
      <c r="I32" s="33">
        <f>+H32+F32</f>
        <v>0</v>
      </c>
      <c r="J32" s="20">
        <v>39.09</v>
      </c>
      <c r="K32" s="95">
        <v>0</v>
      </c>
      <c r="L32" s="20">
        <v>70.31</v>
      </c>
      <c r="M32" s="31">
        <v>4</v>
      </c>
      <c r="N32" s="30">
        <v>42.28</v>
      </c>
      <c r="O32" s="99">
        <v>0</v>
      </c>
      <c r="P32" s="93"/>
      <c r="Q32" s="31">
        <v>0</v>
      </c>
      <c r="R32" s="93">
        <v>39.2</v>
      </c>
      <c r="S32" s="26">
        <f>+I32</f>
        <v>0</v>
      </c>
      <c r="T32" s="60">
        <f>+K32</f>
        <v>0</v>
      </c>
      <c r="U32" s="60">
        <f>+O32</f>
        <v>0</v>
      </c>
      <c r="V32" s="115">
        <f>SUM(S32:U32)</f>
        <v>0</v>
      </c>
    </row>
    <row r="33" spans="1:22" s="3" customFormat="1" ht="14.25">
      <c r="A33" s="117">
        <v>2</v>
      </c>
      <c r="B33" s="118" t="s">
        <v>266</v>
      </c>
      <c r="C33" s="118" t="s">
        <v>267</v>
      </c>
      <c r="D33" s="118" t="s">
        <v>268</v>
      </c>
      <c r="E33" s="118" t="s">
        <v>59</v>
      </c>
      <c r="F33" s="19">
        <v>0</v>
      </c>
      <c r="G33" s="36">
        <v>49.28</v>
      </c>
      <c r="H33" s="19">
        <v>0</v>
      </c>
      <c r="I33" s="33">
        <f>+H33+F33</f>
        <v>0</v>
      </c>
      <c r="J33" s="20">
        <v>41.04</v>
      </c>
      <c r="K33" s="29">
        <v>4</v>
      </c>
      <c r="L33" s="93">
        <v>71.22</v>
      </c>
      <c r="M33" s="31"/>
      <c r="N33" s="30"/>
      <c r="O33" s="99">
        <v>0</v>
      </c>
      <c r="P33" s="93"/>
      <c r="Q33" s="31">
        <v>0</v>
      </c>
      <c r="R33" s="93">
        <v>41.69</v>
      </c>
      <c r="S33" s="26">
        <f>+I33</f>
        <v>0</v>
      </c>
      <c r="T33" s="60">
        <f>+K33</f>
        <v>4</v>
      </c>
      <c r="U33" s="60">
        <f>+O33</f>
        <v>0</v>
      </c>
      <c r="V33" s="57">
        <f>SUM(S33:U33)</f>
        <v>4</v>
      </c>
    </row>
    <row r="34" spans="1:22" s="3" customFormat="1" ht="14.25">
      <c r="A34" s="117">
        <v>3</v>
      </c>
      <c r="B34" s="118" t="s">
        <v>157</v>
      </c>
      <c r="C34" s="118" t="s">
        <v>128</v>
      </c>
      <c r="D34" s="118" t="s">
        <v>275</v>
      </c>
      <c r="E34" s="118" t="s">
        <v>195</v>
      </c>
      <c r="F34" s="19">
        <v>0</v>
      </c>
      <c r="G34" s="36">
        <v>50.77</v>
      </c>
      <c r="H34" s="19">
        <v>0</v>
      </c>
      <c r="I34" s="33">
        <f>+H34+F34</f>
        <v>0</v>
      </c>
      <c r="J34" s="20">
        <v>44.18</v>
      </c>
      <c r="K34" s="29">
        <v>6</v>
      </c>
      <c r="L34" s="93">
        <v>78</v>
      </c>
      <c r="M34" s="31"/>
      <c r="N34" s="30"/>
      <c r="O34" s="31">
        <v>4</v>
      </c>
      <c r="P34" s="93">
        <v>72.31</v>
      </c>
      <c r="Q34" s="31"/>
      <c r="R34" s="20"/>
      <c r="S34" s="26">
        <f>+I34</f>
        <v>0</v>
      </c>
      <c r="T34" s="60">
        <f>+K34</f>
        <v>6</v>
      </c>
      <c r="U34" s="60">
        <f>+O34</f>
        <v>4</v>
      </c>
      <c r="V34" s="57">
        <f>SUM(S34:U34)</f>
        <v>10</v>
      </c>
    </row>
    <row r="35" spans="1:22" s="3" customFormat="1" ht="14.25">
      <c r="A35" s="26">
        <v>4</v>
      </c>
      <c r="B35" s="27" t="s">
        <v>272</v>
      </c>
      <c r="C35" s="27" t="s">
        <v>273</v>
      </c>
      <c r="D35" s="27" t="s">
        <v>274</v>
      </c>
      <c r="E35" s="86" t="s">
        <v>75</v>
      </c>
      <c r="F35" s="19">
        <v>0</v>
      </c>
      <c r="G35" s="36">
        <v>46.18</v>
      </c>
      <c r="H35" s="19">
        <v>0</v>
      </c>
      <c r="I35" s="33">
        <f>+H35+F35</f>
        <v>0</v>
      </c>
      <c r="J35" s="20">
        <v>39.29</v>
      </c>
      <c r="K35" s="29">
        <v>9</v>
      </c>
      <c r="L35" s="93">
        <v>91.14</v>
      </c>
      <c r="M35" s="31"/>
      <c r="N35" s="30"/>
      <c r="O35" s="31">
        <v>4</v>
      </c>
      <c r="P35" s="93">
        <v>77.88</v>
      </c>
      <c r="Q35" s="31"/>
      <c r="R35" s="20"/>
      <c r="S35" s="26">
        <f>+I35</f>
        <v>0</v>
      </c>
      <c r="T35" s="60">
        <f>+K35</f>
        <v>9</v>
      </c>
      <c r="U35" s="60">
        <f>+O35</f>
        <v>4</v>
      </c>
      <c r="V35" s="57">
        <f>SUM(S35:U35)</f>
        <v>13</v>
      </c>
    </row>
    <row r="36" spans="1:22" s="3" customFormat="1" ht="14.25">
      <c r="A36" s="26">
        <v>5</v>
      </c>
      <c r="B36" s="27" t="s">
        <v>276</v>
      </c>
      <c r="C36" s="27" t="s">
        <v>450</v>
      </c>
      <c r="D36" s="27" t="s">
        <v>277</v>
      </c>
      <c r="E36" s="86" t="s">
        <v>278</v>
      </c>
      <c r="F36" s="19">
        <v>0</v>
      </c>
      <c r="G36" s="36">
        <v>47.92</v>
      </c>
      <c r="H36" s="19">
        <v>4</v>
      </c>
      <c r="I36" s="19">
        <f>+H36+F36</f>
        <v>4</v>
      </c>
      <c r="J36" s="20">
        <v>42.85</v>
      </c>
      <c r="K36" s="29">
        <v>2</v>
      </c>
      <c r="L36" s="93">
        <v>77.53</v>
      </c>
      <c r="M36" s="31"/>
      <c r="N36" s="30"/>
      <c r="O36" s="31">
        <v>8</v>
      </c>
      <c r="P36" s="93">
        <v>67.49</v>
      </c>
      <c r="Q36" s="31"/>
      <c r="R36" s="20"/>
      <c r="S36" s="26">
        <f>+I36</f>
        <v>4</v>
      </c>
      <c r="T36" s="60">
        <f>+K36</f>
        <v>2</v>
      </c>
      <c r="U36" s="60">
        <f>+O36</f>
        <v>8</v>
      </c>
      <c r="V36" s="57">
        <f>SUM(S36:U36)</f>
        <v>14</v>
      </c>
    </row>
    <row r="37" spans="1:22" s="3" customFormat="1" ht="14.25">
      <c r="A37" s="26">
        <v>6</v>
      </c>
      <c r="B37" s="27" t="s">
        <v>269</v>
      </c>
      <c r="C37" s="27" t="s">
        <v>270</v>
      </c>
      <c r="D37" s="27" t="s">
        <v>271</v>
      </c>
      <c r="E37" s="86" t="s">
        <v>115</v>
      </c>
      <c r="F37" s="19">
        <v>8</v>
      </c>
      <c r="G37" s="36">
        <v>43.83</v>
      </c>
      <c r="H37" s="19">
        <v>0</v>
      </c>
      <c r="I37" s="19">
        <f>+H37+F37</f>
        <v>8</v>
      </c>
      <c r="J37" s="20">
        <v>39.29</v>
      </c>
      <c r="K37" s="95">
        <v>0</v>
      </c>
      <c r="L37" s="93">
        <v>67.9</v>
      </c>
      <c r="M37" s="31">
        <v>4</v>
      </c>
      <c r="N37" s="30">
        <v>44.69</v>
      </c>
      <c r="O37" s="31">
        <v>8</v>
      </c>
      <c r="P37" s="93">
        <v>72</v>
      </c>
      <c r="Q37" s="31"/>
      <c r="R37" s="20"/>
      <c r="S37" s="26">
        <f>+I37</f>
        <v>8</v>
      </c>
      <c r="T37" s="60">
        <f>+K37</f>
        <v>0</v>
      </c>
      <c r="U37" s="60">
        <f>+O37</f>
        <v>8</v>
      </c>
      <c r="V37" s="57">
        <f>SUM(S37:U37)</f>
        <v>16</v>
      </c>
    </row>
    <row r="38" spans="1:22" s="3" customFormat="1" ht="14.25">
      <c r="A38" s="26">
        <v>6</v>
      </c>
      <c r="B38" s="27" t="s">
        <v>145</v>
      </c>
      <c r="C38" s="27" t="s">
        <v>146</v>
      </c>
      <c r="D38" s="27" t="s">
        <v>279</v>
      </c>
      <c r="E38" s="86" t="s">
        <v>59</v>
      </c>
      <c r="F38" s="19">
        <v>0</v>
      </c>
      <c r="G38" s="36">
        <v>44.62</v>
      </c>
      <c r="H38" s="19">
        <v>4</v>
      </c>
      <c r="I38" s="19">
        <f>+H38+F38</f>
        <v>4</v>
      </c>
      <c r="J38" s="20">
        <v>39.74</v>
      </c>
      <c r="K38" s="29">
        <v>4</v>
      </c>
      <c r="L38" s="93">
        <v>66.62</v>
      </c>
      <c r="M38" s="31"/>
      <c r="N38" s="30"/>
      <c r="O38" s="31">
        <v>8</v>
      </c>
      <c r="P38" s="93">
        <v>69.65</v>
      </c>
      <c r="Q38" s="20"/>
      <c r="R38" s="20"/>
      <c r="S38" s="26">
        <f>+I38</f>
        <v>4</v>
      </c>
      <c r="T38" s="60">
        <f>+K38</f>
        <v>4</v>
      </c>
      <c r="U38" s="60">
        <f>+O38</f>
        <v>8</v>
      </c>
      <c r="V38" s="57">
        <f>SUM(S38:U38)</f>
        <v>16</v>
      </c>
    </row>
    <row r="39" spans="1:22" s="3" customFormat="1" ht="14.25">
      <c r="A39" s="26">
        <v>7</v>
      </c>
      <c r="B39" s="27" t="s">
        <v>148</v>
      </c>
      <c r="C39" s="27" t="s">
        <v>149</v>
      </c>
      <c r="D39" s="27" t="s">
        <v>280</v>
      </c>
      <c r="E39" s="86" t="s">
        <v>195</v>
      </c>
      <c r="F39" s="19">
        <v>8</v>
      </c>
      <c r="G39" s="36">
        <v>45.25</v>
      </c>
      <c r="H39" s="19">
        <v>4</v>
      </c>
      <c r="I39" s="19">
        <f>+H39+F39</f>
        <v>12</v>
      </c>
      <c r="J39" s="20">
        <v>42.55</v>
      </c>
      <c r="K39" s="29">
        <v>8</v>
      </c>
      <c r="L39" s="93">
        <v>69.7</v>
      </c>
      <c r="M39" s="31"/>
      <c r="N39" s="30"/>
      <c r="O39" s="31" t="s">
        <v>165</v>
      </c>
      <c r="P39" s="93"/>
      <c r="Q39" s="20"/>
      <c r="R39" s="20"/>
      <c r="S39" s="26">
        <f>+I39</f>
        <v>12</v>
      </c>
      <c r="T39" s="60">
        <f>+K39</f>
        <v>8</v>
      </c>
      <c r="U39" s="64" t="str">
        <f>+O39</f>
        <v>NSP</v>
      </c>
      <c r="V39" s="57">
        <f>SUM(S39:U39)</f>
        <v>20</v>
      </c>
    </row>
    <row r="41" spans="1:23" s="18" customFormat="1" ht="14.25">
      <c r="A41" s="19"/>
      <c r="B41" s="2" t="s">
        <v>2</v>
      </c>
      <c r="C41" s="3" t="s">
        <v>42</v>
      </c>
      <c r="D41" s="16">
        <v>1.2</v>
      </c>
      <c r="E41" s="34"/>
      <c r="F41" s="35"/>
      <c r="G41" s="35"/>
      <c r="H41" s="35"/>
      <c r="I41" s="35"/>
      <c r="J41" s="54"/>
      <c r="K41" s="20"/>
      <c r="L41" s="20"/>
      <c r="M41" s="20"/>
      <c r="N41" s="20"/>
      <c r="O41" s="20"/>
      <c r="P41" s="20"/>
      <c r="Q41" s="20"/>
      <c r="R41" s="20"/>
      <c r="S41" s="19"/>
      <c r="T41" s="19"/>
      <c r="U41" s="21"/>
      <c r="V41" s="22"/>
      <c r="W41" s="32"/>
    </row>
    <row r="42" spans="1:23" s="18" customFormat="1" ht="14.25">
      <c r="A42" s="19"/>
      <c r="B42" s="2"/>
      <c r="C42" s="3"/>
      <c r="D42" s="16"/>
      <c r="E42" s="34"/>
      <c r="F42" s="35"/>
      <c r="G42" s="35"/>
      <c r="H42" s="35"/>
      <c r="I42" s="35"/>
      <c r="J42" s="54"/>
      <c r="K42" s="20"/>
      <c r="L42" s="20"/>
      <c r="M42" s="20"/>
      <c r="N42" s="20"/>
      <c r="O42" s="20"/>
      <c r="P42" s="20"/>
      <c r="Q42" s="20"/>
      <c r="R42" s="20"/>
      <c r="S42" s="19"/>
      <c r="T42" s="19"/>
      <c r="U42" s="21"/>
      <c r="V42" s="22"/>
      <c r="W42" s="32"/>
    </row>
    <row r="43" spans="1:22" ht="15" customHeight="1">
      <c r="A43" s="5" t="s">
        <v>3</v>
      </c>
      <c r="B43" s="5" t="s">
        <v>4</v>
      </c>
      <c r="C43" s="5" t="s">
        <v>5</v>
      </c>
      <c r="D43" s="5" t="s">
        <v>6</v>
      </c>
      <c r="E43" s="5" t="s">
        <v>30</v>
      </c>
      <c r="F43" s="106" t="s">
        <v>38</v>
      </c>
      <c r="G43" s="107"/>
      <c r="H43" s="107"/>
      <c r="I43" s="107"/>
      <c r="J43" s="108"/>
      <c r="K43" s="106" t="s">
        <v>20</v>
      </c>
      <c r="L43" s="107"/>
      <c r="M43" s="107"/>
      <c r="N43" s="108"/>
      <c r="O43" s="106" t="s">
        <v>40</v>
      </c>
      <c r="P43" s="107"/>
      <c r="Q43" s="107"/>
      <c r="R43" s="108"/>
      <c r="S43" s="110" t="s">
        <v>14</v>
      </c>
      <c r="T43" s="111"/>
      <c r="U43" s="111"/>
      <c r="V43" s="112"/>
    </row>
    <row r="44" spans="1:22" s="18" customFormat="1" ht="6" customHeight="1">
      <c r="A44" s="19"/>
      <c r="B44" s="19"/>
      <c r="C44" s="19"/>
      <c r="D44" s="19"/>
      <c r="E44" s="1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  <c r="T44" s="50"/>
      <c r="U44" s="50"/>
      <c r="V44" s="50"/>
    </row>
    <row r="45" spans="1:23" ht="14.25">
      <c r="A45" s="102">
        <v>1</v>
      </c>
      <c r="B45" s="118" t="s">
        <v>285</v>
      </c>
      <c r="C45" s="118" t="s">
        <v>286</v>
      </c>
      <c r="D45" s="118" t="s">
        <v>287</v>
      </c>
      <c r="E45" s="118" t="s">
        <v>376</v>
      </c>
      <c r="F45" s="19">
        <v>0</v>
      </c>
      <c r="G45" s="46">
        <v>46.51</v>
      </c>
      <c r="H45" s="19">
        <v>0</v>
      </c>
      <c r="I45" s="33">
        <v>0</v>
      </c>
      <c r="J45" s="59">
        <v>42.3</v>
      </c>
      <c r="K45" s="29">
        <v>1</v>
      </c>
      <c r="L45" s="59">
        <v>73.89</v>
      </c>
      <c r="M45" s="31"/>
      <c r="N45" s="37"/>
      <c r="O45" s="31">
        <v>4</v>
      </c>
      <c r="P45" s="93"/>
      <c r="Q45" s="31"/>
      <c r="R45" s="20"/>
      <c r="S45" s="26">
        <f>+I45</f>
        <v>0</v>
      </c>
      <c r="T45" s="60">
        <f>+K45</f>
        <v>1</v>
      </c>
      <c r="U45" s="60">
        <f>+O45</f>
        <v>4</v>
      </c>
      <c r="V45" s="57">
        <f>SUM(S45:U45)</f>
        <v>5</v>
      </c>
      <c r="W45" s="32"/>
    </row>
    <row r="46" spans="1:22" ht="14.25">
      <c r="A46" s="102">
        <v>2</v>
      </c>
      <c r="B46" s="118" t="s">
        <v>213</v>
      </c>
      <c r="C46" s="118" t="s">
        <v>289</v>
      </c>
      <c r="D46" s="118" t="s">
        <v>290</v>
      </c>
      <c r="E46" s="118" t="s">
        <v>376</v>
      </c>
      <c r="F46" s="19">
        <v>4</v>
      </c>
      <c r="G46" s="59">
        <v>48.1</v>
      </c>
      <c r="H46" s="19">
        <v>4</v>
      </c>
      <c r="I46" s="19">
        <v>8</v>
      </c>
      <c r="J46" s="59">
        <v>42.86</v>
      </c>
      <c r="K46" s="95">
        <v>0</v>
      </c>
      <c r="L46" s="59">
        <v>65.28</v>
      </c>
      <c r="M46" s="31">
        <v>5</v>
      </c>
      <c r="N46" s="37">
        <v>52.92</v>
      </c>
      <c r="O46" s="99">
        <v>0</v>
      </c>
      <c r="P46" s="93"/>
      <c r="Q46" s="31"/>
      <c r="R46" s="20"/>
      <c r="S46" s="26">
        <f>+I46</f>
        <v>8</v>
      </c>
      <c r="T46" s="60">
        <f>+K46</f>
        <v>0</v>
      </c>
      <c r="U46" s="60">
        <f>+O46</f>
        <v>0</v>
      </c>
      <c r="V46" s="57">
        <f>SUM(S46:U46)</f>
        <v>8</v>
      </c>
    </row>
    <row r="47" spans="1:23" ht="14.25">
      <c r="A47" s="102">
        <v>3</v>
      </c>
      <c r="B47" s="118" t="s">
        <v>281</v>
      </c>
      <c r="C47" s="118" t="s">
        <v>282</v>
      </c>
      <c r="D47" s="118" t="s">
        <v>283</v>
      </c>
      <c r="E47" s="118" t="s">
        <v>284</v>
      </c>
      <c r="F47" s="19">
        <v>0</v>
      </c>
      <c r="G47" s="46">
        <v>52.51</v>
      </c>
      <c r="H47" s="19">
        <v>4</v>
      </c>
      <c r="I47" s="19">
        <v>4</v>
      </c>
      <c r="J47" s="59">
        <v>46.51</v>
      </c>
      <c r="K47" s="29">
        <v>21</v>
      </c>
      <c r="L47" s="59"/>
      <c r="M47" s="31"/>
      <c r="N47" s="37"/>
      <c r="O47" s="31">
        <v>16</v>
      </c>
      <c r="P47" s="93">
        <v>74.06</v>
      </c>
      <c r="Q47" s="31"/>
      <c r="R47" s="20"/>
      <c r="S47" s="26">
        <f>+I47</f>
        <v>4</v>
      </c>
      <c r="T47" s="60">
        <f>+K47</f>
        <v>21</v>
      </c>
      <c r="U47" s="60">
        <f>+O47</f>
        <v>16</v>
      </c>
      <c r="V47" s="57">
        <f>SUM(S47:U47)</f>
        <v>41</v>
      </c>
      <c r="W47" s="32"/>
    </row>
    <row r="48" spans="1:22" ht="14.25">
      <c r="A48" s="28">
        <v>4</v>
      </c>
      <c r="B48" s="27" t="s">
        <v>213</v>
      </c>
      <c r="C48" s="27" t="s">
        <v>214</v>
      </c>
      <c r="D48" s="27" t="s">
        <v>288</v>
      </c>
      <c r="E48" s="86" t="s">
        <v>65</v>
      </c>
      <c r="F48" s="19"/>
      <c r="G48" s="46"/>
      <c r="H48" s="19" t="s">
        <v>446</v>
      </c>
      <c r="I48" s="19">
        <v>28</v>
      </c>
      <c r="J48" s="59"/>
      <c r="K48" s="29" t="s">
        <v>165</v>
      </c>
      <c r="L48" s="59"/>
      <c r="M48" s="31"/>
      <c r="N48" s="37"/>
      <c r="O48" s="31"/>
      <c r="P48" s="93"/>
      <c r="Q48" s="31"/>
      <c r="R48" s="20"/>
      <c r="S48" s="26">
        <f>+I48</f>
        <v>28</v>
      </c>
      <c r="T48" s="64" t="str">
        <f>+K48</f>
        <v>NSP</v>
      </c>
      <c r="U48" s="64" t="s">
        <v>165</v>
      </c>
      <c r="V48" s="57">
        <f>SUM(S48:U48)</f>
        <v>28</v>
      </c>
    </row>
  </sheetData>
  <sheetProtection password="C787" sheet="1"/>
  <mergeCells count="13">
    <mergeCell ref="E1:M1"/>
    <mergeCell ref="S29:V29"/>
    <mergeCell ref="F29:J29"/>
    <mergeCell ref="K29:N29"/>
    <mergeCell ref="O29:R29"/>
    <mergeCell ref="F5:J5"/>
    <mergeCell ref="K5:N5"/>
    <mergeCell ref="O5:R5"/>
    <mergeCell ref="S5:V5"/>
    <mergeCell ref="F43:J43"/>
    <mergeCell ref="K43:N43"/>
    <mergeCell ref="O43:R43"/>
    <mergeCell ref="S43:V43"/>
  </mergeCells>
  <printOptions horizontalCentered="1"/>
  <pageMargins left="0.1968503937007874" right="0.1968503937007874" top="0.5905511811023623" bottom="0.984251968503937" header="0.1968503937007874" footer="0"/>
  <pageSetup horizontalDpi="360" verticalDpi="360" orientation="portrait" paperSize="5" r:id="rId1"/>
  <headerFooter alignWithMargins="0">
    <oddHeader>&amp;C&amp;"Bodoni MT,Negrita"JOCKEY CLUB ROSARIO
XXI TORNEO FEDERAL 2016&amp;R&amp;"Times New Roman,Negrita Cursiva"Guillermo A. Pizarro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="120" zoomScaleNormal="120" zoomScalePageLayoutView="0" workbookViewId="0" topLeftCell="A1">
      <selection activeCell="Q19" sqref="Q19"/>
    </sheetView>
  </sheetViews>
  <sheetFormatPr defaultColWidth="11.421875" defaultRowHeight="12.75"/>
  <cols>
    <col min="1" max="1" width="3.00390625" style="1" customWidth="1"/>
    <col min="2" max="2" width="8.57421875" style="2" customWidth="1"/>
    <col min="3" max="3" width="11.421875" style="2" customWidth="1"/>
    <col min="4" max="4" width="15.57421875" style="2" bestFit="1" customWidth="1"/>
    <col min="5" max="5" width="6.8515625" style="2" bestFit="1" customWidth="1"/>
    <col min="6" max="6" width="2.7109375" style="2" customWidth="1"/>
    <col min="7" max="7" width="4.57421875" style="2" bestFit="1" customWidth="1"/>
    <col min="8" max="9" width="2.7109375" style="2" customWidth="1"/>
    <col min="10" max="10" width="4.140625" style="2" bestFit="1" customWidth="1"/>
    <col min="11" max="11" width="2.8515625" style="2" customWidth="1"/>
    <col min="12" max="12" width="3.7109375" style="2" bestFit="1" customWidth="1"/>
    <col min="13" max="13" width="2.57421875" style="2" bestFit="1" customWidth="1"/>
    <col min="14" max="14" width="4.28125" style="2" customWidth="1"/>
    <col min="15" max="15" width="3.421875" style="2" customWidth="1"/>
    <col min="16" max="16" width="3.7109375" style="2" bestFit="1" customWidth="1"/>
    <col min="17" max="17" width="2.8515625" style="2" customWidth="1"/>
    <col min="18" max="18" width="4.140625" style="2" bestFit="1" customWidth="1"/>
    <col min="19" max="21" width="2.8515625" style="1" customWidth="1"/>
    <col min="22" max="22" width="3.421875" style="2" customWidth="1"/>
    <col min="23" max="16384" width="11.421875" style="2" customWidth="1"/>
  </cols>
  <sheetData>
    <row r="1" spans="3:10" ht="14.25">
      <c r="C1" s="1" t="s">
        <v>0</v>
      </c>
      <c r="D1" s="23">
        <v>22</v>
      </c>
      <c r="E1" s="61"/>
      <c r="F1" s="3"/>
      <c r="G1" s="3"/>
      <c r="H1" s="3"/>
      <c r="I1" s="3"/>
      <c r="J1" s="3"/>
    </row>
    <row r="2" spans="19:21" ht="14.25">
      <c r="S2" s="1">
        <v>25</v>
      </c>
      <c r="T2" s="1" t="str">
        <f>+'DATOS TORNEO'!D4</f>
        <v>SET</v>
      </c>
      <c r="U2" s="1">
        <v>16</v>
      </c>
    </row>
    <row r="3" spans="2:18" ht="14.25">
      <c r="B3" s="2" t="s">
        <v>2</v>
      </c>
      <c r="C3" s="3" t="s">
        <v>29</v>
      </c>
      <c r="D3" s="16">
        <v>1.2</v>
      </c>
      <c r="J3" s="2" t="s">
        <v>35</v>
      </c>
      <c r="K3" s="3"/>
      <c r="L3" s="2" t="s">
        <v>35</v>
      </c>
      <c r="M3" s="3"/>
      <c r="N3" s="3"/>
      <c r="O3" s="3"/>
      <c r="P3" s="2" t="s">
        <v>34</v>
      </c>
      <c r="R3" s="3"/>
    </row>
    <row r="4" spans="6:22" ht="14.25" customHeight="1">
      <c r="F4" s="105" t="s">
        <v>20</v>
      </c>
      <c r="G4" s="105"/>
      <c r="H4" s="105"/>
      <c r="I4" s="105"/>
      <c r="J4" s="105"/>
      <c r="K4" s="106" t="s">
        <v>21</v>
      </c>
      <c r="L4" s="107"/>
      <c r="M4" s="107"/>
      <c r="N4" s="108"/>
      <c r="O4" s="106" t="s">
        <v>22</v>
      </c>
      <c r="P4" s="107"/>
      <c r="Q4" s="107"/>
      <c r="R4" s="108"/>
      <c r="S4" s="104" t="s">
        <v>14</v>
      </c>
      <c r="T4" s="104"/>
      <c r="U4" s="104"/>
      <c r="V4" s="104"/>
    </row>
    <row r="5" spans="1:22" s="1" customFormat="1" ht="27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  <c r="G5" s="5" t="s">
        <v>9</v>
      </c>
      <c r="H5" s="5" t="s">
        <v>441</v>
      </c>
      <c r="I5" s="5" t="s">
        <v>442</v>
      </c>
      <c r="J5" s="5" t="s">
        <v>9</v>
      </c>
      <c r="K5" s="45" t="s">
        <v>32</v>
      </c>
      <c r="L5" s="45" t="s">
        <v>9</v>
      </c>
      <c r="M5" s="45" t="s">
        <v>23</v>
      </c>
      <c r="N5" s="45" t="s">
        <v>9</v>
      </c>
      <c r="O5" s="45" t="s">
        <v>25</v>
      </c>
      <c r="P5" s="45" t="s">
        <v>9</v>
      </c>
      <c r="Q5" s="45" t="s">
        <v>23</v>
      </c>
      <c r="R5" s="45" t="s">
        <v>9</v>
      </c>
      <c r="S5" s="6" t="s">
        <v>10</v>
      </c>
      <c r="T5" s="6" t="s">
        <v>11</v>
      </c>
      <c r="U5" s="6" t="s">
        <v>12</v>
      </c>
      <c r="V5" s="7" t="s">
        <v>13</v>
      </c>
    </row>
    <row r="6" spans="6:22" ht="6" customHeight="1"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2"/>
      <c r="T6" s="42"/>
      <c r="U6" s="42"/>
      <c r="V6" s="43"/>
    </row>
    <row r="7" spans="1:22" s="3" customFormat="1" ht="14.25">
      <c r="A7" s="102">
        <v>1</v>
      </c>
      <c r="B7" s="118" t="s">
        <v>141</v>
      </c>
      <c r="C7" s="118" t="s">
        <v>309</v>
      </c>
      <c r="D7" s="118" t="s">
        <v>310</v>
      </c>
      <c r="E7" s="118" t="s">
        <v>75</v>
      </c>
      <c r="F7" s="19">
        <v>0</v>
      </c>
      <c r="G7" s="46">
        <v>44.59</v>
      </c>
      <c r="H7" s="19">
        <v>0</v>
      </c>
      <c r="I7" s="33">
        <f>+H7+F7</f>
        <v>0</v>
      </c>
      <c r="J7" s="59">
        <v>36.86</v>
      </c>
      <c r="K7" s="95">
        <v>0</v>
      </c>
      <c r="L7" s="93">
        <v>67.26</v>
      </c>
      <c r="M7" s="31">
        <v>8</v>
      </c>
      <c r="N7" s="30">
        <v>43.13</v>
      </c>
      <c r="O7" s="99">
        <v>0</v>
      </c>
      <c r="P7" s="93"/>
      <c r="Q7" s="31">
        <v>0</v>
      </c>
      <c r="R7" s="20">
        <v>40.22</v>
      </c>
      <c r="S7" s="26">
        <f>+I7</f>
        <v>0</v>
      </c>
      <c r="T7" s="60">
        <f>+K7</f>
        <v>0</v>
      </c>
      <c r="U7" s="60">
        <f>+O7</f>
        <v>0</v>
      </c>
      <c r="V7" s="115">
        <f>SUM(S7:U7)</f>
        <v>0</v>
      </c>
    </row>
    <row r="8" spans="1:22" ht="14.25">
      <c r="A8" s="102">
        <v>2</v>
      </c>
      <c r="B8" s="118" t="s">
        <v>295</v>
      </c>
      <c r="C8" s="118" t="s">
        <v>299</v>
      </c>
      <c r="D8" s="118" t="s">
        <v>300</v>
      </c>
      <c r="E8" s="118" t="s">
        <v>75</v>
      </c>
      <c r="F8" s="19">
        <v>0</v>
      </c>
      <c r="G8" s="59">
        <v>43</v>
      </c>
      <c r="H8" s="19">
        <v>0</v>
      </c>
      <c r="I8" s="33">
        <f>+H8+F8</f>
        <v>0</v>
      </c>
      <c r="J8" s="59">
        <v>34.22</v>
      </c>
      <c r="K8" s="95">
        <v>0</v>
      </c>
      <c r="L8" s="93">
        <v>64.53</v>
      </c>
      <c r="M8" s="31" t="s">
        <v>446</v>
      </c>
      <c r="N8" s="30"/>
      <c r="O8" s="99">
        <v>0</v>
      </c>
      <c r="P8" s="93"/>
      <c r="Q8" s="31">
        <v>0</v>
      </c>
      <c r="R8" s="20">
        <v>40.26</v>
      </c>
      <c r="S8" s="26">
        <f>+I8</f>
        <v>0</v>
      </c>
      <c r="T8" s="60">
        <f>+K8</f>
        <v>0</v>
      </c>
      <c r="U8" s="60">
        <f>+O8</f>
        <v>0</v>
      </c>
      <c r="V8" s="115">
        <f>SUM(S8:U8)</f>
        <v>0</v>
      </c>
    </row>
    <row r="9" spans="1:22" ht="14.25">
      <c r="A9" s="102">
        <v>3</v>
      </c>
      <c r="B9" s="118" t="s">
        <v>157</v>
      </c>
      <c r="C9" s="118" t="s">
        <v>311</v>
      </c>
      <c r="D9" s="118" t="s">
        <v>312</v>
      </c>
      <c r="E9" s="118" t="s">
        <v>298</v>
      </c>
      <c r="F9" s="1">
        <v>0</v>
      </c>
      <c r="G9" s="87">
        <v>47.2</v>
      </c>
      <c r="H9" s="1">
        <v>0</v>
      </c>
      <c r="I9" s="33">
        <f>+H9+F9</f>
        <v>0</v>
      </c>
      <c r="J9" s="59">
        <v>34.13</v>
      </c>
      <c r="K9" s="95">
        <v>0</v>
      </c>
      <c r="L9" s="93">
        <v>69.02</v>
      </c>
      <c r="M9" s="31">
        <v>4</v>
      </c>
      <c r="N9" s="30">
        <v>44.15</v>
      </c>
      <c r="O9" s="99">
        <v>0</v>
      </c>
      <c r="P9" s="93"/>
      <c r="Q9" s="31">
        <v>12</v>
      </c>
      <c r="R9" s="20">
        <v>35.65</v>
      </c>
      <c r="S9" s="26">
        <f>+I9</f>
        <v>0</v>
      </c>
      <c r="T9" s="60">
        <f>+K9</f>
        <v>0</v>
      </c>
      <c r="U9" s="60">
        <f>+O9</f>
        <v>0</v>
      </c>
      <c r="V9" s="115">
        <f>SUM(S9:U9)</f>
        <v>0</v>
      </c>
    </row>
    <row r="10" spans="1:22" s="3" customFormat="1" ht="14.25">
      <c r="A10" s="28">
        <v>4</v>
      </c>
      <c r="B10" s="27" t="s">
        <v>295</v>
      </c>
      <c r="C10" s="27" t="s">
        <v>296</v>
      </c>
      <c r="D10" s="27" t="s">
        <v>321</v>
      </c>
      <c r="E10" s="55" t="s">
        <v>298</v>
      </c>
      <c r="F10" s="1">
        <v>0</v>
      </c>
      <c r="G10" s="87"/>
      <c r="H10" s="1">
        <v>0</v>
      </c>
      <c r="I10" s="33">
        <f>+H10+F10</f>
        <v>0</v>
      </c>
      <c r="J10" s="59">
        <v>39.8</v>
      </c>
      <c r="K10" s="29">
        <v>4</v>
      </c>
      <c r="L10" s="93">
        <v>72.06</v>
      </c>
      <c r="M10" s="31"/>
      <c r="N10" s="30"/>
      <c r="O10" s="99">
        <v>0</v>
      </c>
      <c r="P10" s="93"/>
      <c r="Q10" s="31">
        <v>4</v>
      </c>
      <c r="R10" s="20">
        <v>42.88</v>
      </c>
      <c r="S10" s="26">
        <f>+I10</f>
        <v>0</v>
      </c>
      <c r="T10" s="60">
        <f>+K10</f>
        <v>4</v>
      </c>
      <c r="U10" s="60">
        <f>+O10</f>
        <v>0</v>
      </c>
      <c r="V10" s="57">
        <f>SUM(S10:U10)</f>
        <v>4</v>
      </c>
    </row>
    <row r="11" spans="1:22" ht="14.25">
      <c r="A11" s="28">
        <v>4</v>
      </c>
      <c r="B11" s="27" t="s">
        <v>295</v>
      </c>
      <c r="C11" s="27" t="s">
        <v>296</v>
      </c>
      <c r="D11" s="27" t="s">
        <v>297</v>
      </c>
      <c r="E11" s="55" t="s">
        <v>298</v>
      </c>
      <c r="F11" s="19">
        <v>4</v>
      </c>
      <c r="G11" s="46">
        <v>47.78</v>
      </c>
      <c r="H11" s="19">
        <v>0</v>
      </c>
      <c r="I11" s="19">
        <f>+H11+F11</f>
        <v>4</v>
      </c>
      <c r="J11" s="59">
        <v>42.28</v>
      </c>
      <c r="K11" s="95">
        <v>0</v>
      </c>
      <c r="L11" s="93">
        <v>68.14</v>
      </c>
      <c r="M11" s="31" t="s">
        <v>446</v>
      </c>
      <c r="N11" s="30"/>
      <c r="O11" s="99">
        <v>0</v>
      </c>
      <c r="P11" s="93"/>
      <c r="Q11" s="31">
        <v>0</v>
      </c>
      <c r="R11" s="20">
        <v>43.51</v>
      </c>
      <c r="S11" s="26">
        <f>+I11</f>
        <v>4</v>
      </c>
      <c r="T11" s="60">
        <f>+K11</f>
        <v>0</v>
      </c>
      <c r="U11" s="60">
        <f>+O11</f>
        <v>0</v>
      </c>
      <c r="V11" s="57">
        <f>SUM(S11:U11)</f>
        <v>4</v>
      </c>
    </row>
    <row r="12" spans="1:22" s="3" customFormat="1" ht="14.25">
      <c r="A12" s="28">
        <v>6</v>
      </c>
      <c r="B12" s="27" t="s">
        <v>103</v>
      </c>
      <c r="C12" s="27" t="s">
        <v>303</v>
      </c>
      <c r="D12" s="27" t="s">
        <v>304</v>
      </c>
      <c r="E12" s="55" t="s">
        <v>305</v>
      </c>
      <c r="F12" s="19">
        <v>0</v>
      </c>
      <c r="G12" s="46">
        <v>49.66</v>
      </c>
      <c r="H12" s="19">
        <v>4</v>
      </c>
      <c r="I12" s="19">
        <f>+H12+F12</f>
        <v>4</v>
      </c>
      <c r="J12" s="59">
        <v>36.46</v>
      </c>
      <c r="K12" s="29">
        <v>1</v>
      </c>
      <c r="L12" s="93">
        <v>74.91</v>
      </c>
      <c r="M12" s="31"/>
      <c r="N12" s="30"/>
      <c r="O12" s="99">
        <v>0</v>
      </c>
      <c r="P12" s="93"/>
      <c r="Q12" s="31">
        <v>0</v>
      </c>
      <c r="R12" s="20">
        <v>39.26</v>
      </c>
      <c r="S12" s="26">
        <f>+I12</f>
        <v>4</v>
      </c>
      <c r="T12" s="60">
        <f>+K12</f>
        <v>1</v>
      </c>
      <c r="U12" s="60">
        <f>+O12</f>
        <v>0</v>
      </c>
      <c r="V12" s="57">
        <f>SUM(S12:U12)</f>
        <v>5</v>
      </c>
    </row>
    <row r="13" spans="1:22" ht="14.25">
      <c r="A13" s="28">
        <v>7</v>
      </c>
      <c r="B13" s="27" t="s">
        <v>322</v>
      </c>
      <c r="C13" s="27" t="s">
        <v>323</v>
      </c>
      <c r="D13" s="27" t="s">
        <v>324</v>
      </c>
      <c r="E13" s="55" t="s">
        <v>195</v>
      </c>
      <c r="F13" s="19">
        <v>0</v>
      </c>
      <c r="G13" s="59">
        <v>46.03</v>
      </c>
      <c r="H13" s="19">
        <v>4</v>
      </c>
      <c r="I13" s="19">
        <f>+H13+F13</f>
        <v>4</v>
      </c>
      <c r="J13" s="59">
        <v>40.15</v>
      </c>
      <c r="K13" s="29">
        <v>4</v>
      </c>
      <c r="L13" s="93">
        <v>70.6</v>
      </c>
      <c r="M13" s="99"/>
      <c r="N13" s="100"/>
      <c r="O13" s="99">
        <v>0</v>
      </c>
      <c r="P13" s="116"/>
      <c r="Q13" s="31">
        <v>4</v>
      </c>
      <c r="R13" s="20">
        <v>40.09</v>
      </c>
      <c r="S13" s="26">
        <f>+I13</f>
        <v>4</v>
      </c>
      <c r="T13" s="60">
        <f>+K13</f>
        <v>4</v>
      </c>
      <c r="U13" s="60">
        <f>+O13</f>
        <v>0</v>
      </c>
      <c r="V13" s="57">
        <f>SUM(S13:U13)</f>
        <v>8</v>
      </c>
    </row>
    <row r="14" spans="1:22" ht="14.25">
      <c r="A14" s="28">
        <v>7</v>
      </c>
      <c r="B14" s="27" t="s">
        <v>325</v>
      </c>
      <c r="C14" s="27" t="s">
        <v>326</v>
      </c>
      <c r="D14" s="27" t="s">
        <v>327</v>
      </c>
      <c r="E14" s="55" t="s">
        <v>328</v>
      </c>
      <c r="F14" s="19">
        <v>0</v>
      </c>
      <c r="G14" s="59">
        <v>45.28</v>
      </c>
      <c r="H14" s="19">
        <v>4</v>
      </c>
      <c r="I14" s="19">
        <f>+H14+F14</f>
        <v>4</v>
      </c>
      <c r="J14" s="59">
        <v>43.66</v>
      </c>
      <c r="K14" s="95">
        <v>0</v>
      </c>
      <c r="L14" s="93">
        <v>72.2</v>
      </c>
      <c r="M14" s="31">
        <v>4</v>
      </c>
      <c r="N14" s="30">
        <v>42.9</v>
      </c>
      <c r="O14" s="31">
        <v>4</v>
      </c>
      <c r="P14" s="93">
        <v>68.2</v>
      </c>
      <c r="Q14" s="20"/>
      <c r="R14" s="20"/>
      <c r="S14" s="26">
        <f>+I14</f>
        <v>4</v>
      </c>
      <c r="T14" s="60">
        <f>+K14</f>
        <v>0</v>
      </c>
      <c r="U14" s="60">
        <f>+O14</f>
        <v>4</v>
      </c>
      <c r="V14" s="57">
        <f>SUM(S14:U14)</f>
        <v>8</v>
      </c>
    </row>
    <row r="15" spans="1:22" s="3" customFormat="1" ht="14.25">
      <c r="A15" s="28">
        <v>9</v>
      </c>
      <c r="B15" s="27" t="s">
        <v>69</v>
      </c>
      <c r="C15" s="27" t="s">
        <v>320</v>
      </c>
      <c r="D15" s="27" t="s">
        <v>464</v>
      </c>
      <c r="E15" s="55" t="s">
        <v>305</v>
      </c>
      <c r="F15" s="19">
        <v>4</v>
      </c>
      <c r="G15" s="59">
        <v>47.39</v>
      </c>
      <c r="H15" s="19">
        <v>0</v>
      </c>
      <c r="I15" s="19">
        <f>+H15+F15</f>
        <v>4</v>
      </c>
      <c r="J15" s="59">
        <v>46.9</v>
      </c>
      <c r="K15" s="29">
        <v>9</v>
      </c>
      <c r="L15" s="93">
        <v>76.86</v>
      </c>
      <c r="M15" s="31"/>
      <c r="N15" s="30"/>
      <c r="O15" s="99">
        <v>0</v>
      </c>
      <c r="P15" s="93"/>
      <c r="Q15" s="31">
        <v>0</v>
      </c>
      <c r="R15" s="59">
        <v>47.57</v>
      </c>
      <c r="S15" s="26">
        <f>+I15</f>
        <v>4</v>
      </c>
      <c r="T15" s="60">
        <f>+K15</f>
        <v>9</v>
      </c>
      <c r="U15" s="60">
        <f>+O15</f>
        <v>0</v>
      </c>
      <c r="V15" s="57">
        <f>SUM(S15:U15)</f>
        <v>13</v>
      </c>
    </row>
    <row r="16" spans="1:22" ht="14.25">
      <c r="A16" s="28">
        <v>10</v>
      </c>
      <c r="B16" s="27" t="s">
        <v>315</v>
      </c>
      <c r="C16" s="27" t="s">
        <v>316</v>
      </c>
      <c r="D16" s="27" t="s">
        <v>317</v>
      </c>
      <c r="E16" s="55" t="s">
        <v>278</v>
      </c>
      <c r="F16" s="19">
        <v>4</v>
      </c>
      <c r="G16" s="59">
        <v>50.4</v>
      </c>
      <c r="H16" s="19">
        <v>4</v>
      </c>
      <c r="I16" s="19">
        <f>+H16+F16</f>
        <v>8</v>
      </c>
      <c r="J16" s="59">
        <v>44.52</v>
      </c>
      <c r="K16" s="29">
        <v>6</v>
      </c>
      <c r="L16" s="93">
        <v>80.54</v>
      </c>
      <c r="M16" s="31"/>
      <c r="N16" s="30"/>
      <c r="O16" s="31">
        <v>4</v>
      </c>
      <c r="P16" s="93">
        <v>73.03</v>
      </c>
      <c r="Q16" s="20"/>
      <c r="R16" s="20"/>
      <c r="S16" s="26">
        <f>+I16</f>
        <v>8</v>
      </c>
      <c r="T16" s="60">
        <f>+K16</f>
        <v>6</v>
      </c>
      <c r="U16" s="60">
        <f>+O16</f>
        <v>4</v>
      </c>
      <c r="V16" s="57">
        <f>SUM(S16:U16)</f>
        <v>18</v>
      </c>
    </row>
    <row r="17" spans="1:22" ht="14.25">
      <c r="A17" s="28">
        <v>10</v>
      </c>
      <c r="B17" s="27" t="s">
        <v>292</v>
      </c>
      <c r="C17" s="27" t="s">
        <v>293</v>
      </c>
      <c r="D17" s="27" t="s">
        <v>294</v>
      </c>
      <c r="E17" s="55" t="s">
        <v>278</v>
      </c>
      <c r="F17" s="19">
        <v>4</v>
      </c>
      <c r="G17" s="46">
        <v>47.24</v>
      </c>
      <c r="H17" s="19">
        <v>0</v>
      </c>
      <c r="I17" s="19">
        <f>+H17+F17</f>
        <v>4</v>
      </c>
      <c r="J17" s="59">
        <v>45.82</v>
      </c>
      <c r="K17" s="29">
        <v>6</v>
      </c>
      <c r="L17" s="93">
        <v>77.28</v>
      </c>
      <c r="M17" s="31"/>
      <c r="N17" s="30"/>
      <c r="O17" s="31">
        <v>8</v>
      </c>
      <c r="P17" s="93">
        <v>68.34</v>
      </c>
      <c r="Q17" s="31"/>
      <c r="R17" s="20"/>
      <c r="S17" s="26">
        <f>+I17</f>
        <v>4</v>
      </c>
      <c r="T17" s="60">
        <f>+K17</f>
        <v>6</v>
      </c>
      <c r="U17" s="60">
        <f>+O17</f>
        <v>8</v>
      </c>
      <c r="V17" s="57">
        <f>SUM(S17:U17)</f>
        <v>18</v>
      </c>
    </row>
    <row r="18" spans="1:22" ht="14.25">
      <c r="A18" s="28">
        <v>12</v>
      </c>
      <c r="B18" s="27" t="s">
        <v>137</v>
      </c>
      <c r="C18" s="27" t="s">
        <v>313</v>
      </c>
      <c r="D18" s="27" t="s">
        <v>314</v>
      </c>
      <c r="E18" s="55" t="s">
        <v>308</v>
      </c>
      <c r="F18" s="1"/>
      <c r="G18" s="87"/>
      <c r="H18" s="1" t="s">
        <v>446</v>
      </c>
      <c r="I18" s="19">
        <v>28</v>
      </c>
      <c r="J18" s="59"/>
      <c r="K18" s="95">
        <v>0</v>
      </c>
      <c r="L18" s="93">
        <v>69.89</v>
      </c>
      <c r="M18" s="31">
        <v>0</v>
      </c>
      <c r="N18" s="30">
        <v>43.69</v>
      </c>
      <c r="O18" s="31">
        <v>8</v>
      </c>
      <c r="P18" s="93">
        <v>65.44</v>
      </c>
      <c r="Q18" s="20"/>
      <c r="R18" s="20"/>
      <c r="S18" s="26">
        <f>+I18</f>
        <v>28</v>
      </c>
      <c r="T18" s="60">
        <f>+K18</f>
        <v>0</v>
      </c>
      <c r="U18" s="60">
        <f>+O18</f>
        <v>8</v>
      </c>
      <c r="V18" s="57">
        <f>SUM(S18:U18)</f>
        <v>36</v>
      </c>
    </row>
    <row r="19" spans="1:22" ht="14.25">
      <c r="A19" s="28">
        <v>13</v>
      </c>
      <c r="B19" s="27" t="s">
        <v>109</v>
      </c>
      <c r="C19" s="27" t="s">
        <v>306</v>
      </c>
      <c r="D19" s="27" t="s">
        <v>307</v>
      </c>
      <c r="E19" s="55" t="s">
        <v>308</v>
      </c>
      <c r="F19" s="19" t="s">
        <v>446</v>
      </c>
      <c r="G19" s="59"/>
      <c r="H19" s="19"/>
      <c r="I19" s="19">
        <v>28</v>
      </c>
      <c r="J19" s="59"/>
      <c r="K19" s="29" t="s">
        <v>165</v>
      </c>
      <c r="L19" s="93" t="s">
        <v>459</v>
      </c>
      <c r="M19" s="31" t="s">
        <v>459</v>
      </c>
      <c r="N19" s="30" t="s">
        <v>459</v>
      </c>
      <c r="O19" s="31" t="s">
        <v>165</v>
      </c>
      <c r="P19" s="93"/>
      <c r="Q19" s="31"/>
      <c r="R19" s="20"/>
      <c r="S19" s="26">
        <f>+I19</f>
        <v>28</v>
      </c>
      <c r="T19" s="64" t="str">
        <f>+K19</f>
        <v>NSP</v>
      </c>
      <c r="U19" s="64" t="str">
        <f>+O19</f>
        <v>NSP</v>
      </c>
      <c r="V19" s="57">
        <f>SUM(S19:U19)</f>
        <v>28</v>
      </c>
    </row>
    <row r="20" ht="14.25">
      <c r="M20" s="40"/>
    </row>
    <row r="21" ht="14.25">
      <c r="M21" s="40"/>
    </row>
    <row r="22" spans="1:22" s="65" customFormat="1" ht="14.25" hidden="1">
      <c r="A22" s="71">
        <v>38</v>
      </c>
      <c r="B22" s="69" t="s">
        <v>168</v>
      </c>
      <c r="C22" s="69" t="s">
        <v>301</v>
      </c>
      <c r="D22" s="69" t="s">
        <v>302</v>
      </c>
      <c r="E22" s="70" t="s">
        <v>55</v>
      </c>
      <c r="F22" s="72"/>
      <c r="G22" s="77"/>
      <c r="H22" s="72"/>
      <c r="I22" s="72">
        <f>+H22+F22</f>
        <v>0</v>
      </c>
      <c r="J22" s="77"/>
      <c r="K22" s="74"/>
      <c r="L22" s="73"/>
      <c r="M22" s="75"/>
      <c r="N22" s="76"/>
      <c r="O22" s="75"/>
      <c r="P22" s="88"/>
      <c r="Q22" s="75"/>
      <c r="R22" s="73"/>
      <c r="S22" s="68"/>
      <c r="T22" s="78"/>
      <c r="U22" s="78"/>
      <c r="V22" s="79">
        <f>SUM(S22:U22)</f>
        <v>0</v>
      </c>
    </row>
    <row r="23" ht="14.25">
      <c r="M23" s="40"/>
    </row>
    <row r="24" ht="14.25">
      <c r="M24" s="40"/>
    </row>
    <row r="25" ht="14.25">
      <c r="M25" s="40"/>
    </row>
    <row r="26" ht="14.25">
      <c r="M26" s="40"/>
    </row>
    <row r="27" ht="14.25">
      <c r="M27" s="40"/>
    </row>
    <row r="28" ht="14.25">
      <c r="M28" s="40"/>
    </row>
  </sheetData>
  <sheetProtection password="C787" sheet="1"/>
  <mergeCells count="4">
    <mergeCell ref="F4:J4"/>
    <mergeCell ref="K4:N4"/>
    <mergeCell ref="O4:R4"/>
    <mergeCell ref="S4:V4"/>
  </mergeCells>
  <printOptions horizontalCentered="1"/>
  <pageMargins left="0.1968503937007874" right="0.1968503937007874" top="0.1968503937007874" bottom="0.984251968503937" header="0.196850393700787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zoomScale="120" zoomScaleNormal="120" zoomScalePageLayoutView="0" workbookViewId="0" topLeftCell="A1">
      <selection activeCell="I7" sqref="I7"/>
    </sheetView>
  </sheetViews>
  <sheetFormatPr defaultColWidth="11.421875" defaultRowHeight="12.75"/>
  <cols>
    <col min="1" max="1" width="2.7109375" style="1" bestFit="1" customWidth="1"/>
    <col min="2" max="2" width="10.7109375" style="2" customWidth="1"/>
    <col min="3" max="3" width="11.421875" style="2" customWidth="1"/>
    <col min="4" max="4" width="14.7109375" style="2" customWidth="1"/>
    <col min="5" max="5" width="6.00390625" style="2" customWidth="1"/>
    <col min="6" max="6" width="2.8515625" style="2" customWidth="1"/>
    <col min="7" max="7" width="4.7109375" style="2" bestFit="1" customWidth="1"/>
    <col min="8" max="8" width="3.140625" style="2" bestFit="1" customWidth="1"/>
    <col min="9" max="9" width="3.57421875" style="2" bestFit="1" customWidth="1"/>
    <col min="10" max="10" width="2.57421875" style="2" bestFit="1" customWidth="1"/>
    <col min="11" max="11" width="4.57421875" style="2" customWidth="1"/>
    <col min="12" max="12" width="3.140625" style="2" bestFit="1" customWidth="1"/>
    <col min="13" max="13" width="4.00390625" style="2" customWidth="1"/>
    <col min="14" max="14" width="3.28125" style="2" customWidth="1"/>
    <col min="15" max="15" width="2.7109375" style="2" hidden="1" customWidth="1"/>
    <col min="16" max="16" width="4.28125" style="2" bestFit="1" customWidth="1"/>
    <col min="17" max="19" width="2.8515625" style="1" customWidth="1"/>
    <col min="20" max="20" width="4.00390625" style="51" bestFit="1" customWidth="1"/>
    <col min="21" max="16384" width="11.421875" style="2" customWidth="1"/>
  </cols>
  <sheetData>
    <row r="1" spans="3:17" ht="14.25">
      <c r="C1" s="1"/>
      <c r="D1" s="23"/>
      <c r="E1" s="113"/>
      <c r="F1" s="113"/>
      <c r="G1" s="113"/>
      <c r="H1" s="113"/>
      <c r="I1" s="113"/>
      <c r="J1" s="113"/>
      <c r="K1" s="113"/>
      <c r="L1" s="113"/>
      <c r="Q1" s="1" t="s">
        <v>1</v>
      </c>
    </row>
    <row r="2" spans="17:19" ht="16.5" customHeight="1">
      <c r="Q2" s="1">
        <v>25</v>
      </c>
      <c r="R2" s="1" t="str">
        <f>+'DATOS TORNEO'!D4</f>
        <v>SET</v>
      </c>
      <c r="S2" s="1">
        <v>16</v>
      </c>
    </row>
    <row r="3" spans="2:16" ht="14.25">
      <c r="B3" s="2" t="s">
        <v>2</v>
      </c>
      <c r="C3" s="3" t="s">
        <v>29</v>
      </c>
      <c r="D3" s="16">
        <v>1.3</v>
      </c>
      <c r="G3" s="2" t="s">
        <v>35</v>
      </c>
      <c r="I3" s="2" t="s">
        <v>34</v>
      </c>
      <c r="M3" s="2" t="s">
        <v>34</v>
      </c>
      <c r="N3" s="3"/>
      <c r="O3" s="3"/>
      <c r="P3" s="3"/>
    </row>
    <row r="4" spans="6:20" ht="14.25" customHeight="1">
      <c r="F4" s="105" t="s">
        <v>38</v>
      </c>
      <c r="G4" s="105"/>
      <c r="H4" s="106" t="s">
        <v>20</v>
      </c>
      <c r="I4" s="107"/>
      <c r="J4" s="107"/>
      <c r="K4" s="108"/>
      <c r="L4" s="106" t="s">
        <v>22</v>
      </c>
      <c r="M4" s="107"/>
      <c r="N4" s="107"/>
      <c r="O4" s="107"/>
      <c r="P4" s="108"/>
      <c r="Q4" s="104" t="s">
        <v>14</v>
      </c>
      <c r="R4" s="104"/>
      <c r="S4" s="104"/>
      <c r="T4" s="104"/>
    </row>
    <row r="5" spans="1:20" s="1" customFormat="1" ht="24.7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44" t="s">
        <v>32</v>
      </c>
      <c r="I5" s="44" t="s">
        <v>9</v>
      </c>
      <c r="J5" s="44" t="s">
        <v>23</v>
      </c>
      <c r="K5" s="44" t="s">
        <v>9</v>
      </c>
      <c r="L5" s="44" t="s">
        <v>32</v>
      </c>
      <c r="M5" s="44" t="s">
        <v>9</v>
      </c>
      <c r="N5" s="44" t="s">
        <v>39</v>
      </c>
      <c r="O5" s="44" t="s">
        <v>33</v>
      </c>
      <c r="P5" s="44" t="s">
        <v>9</v>
      </c>
      <c r="Q5" s="6" t="s">
        <v>10</v>
      </c>
      <c r="R5" s="6" t="s">
        <v>11</v>
      </c>
      <c r="S5" s="6" t="s">
        <v>12</v>
      </c>
      <c r="T5" s="52" t="s">
        <v>13</v>
      </c>
    </row>
    <row r="6" spans="17:20" s="19" customFormat="1" ht="3" customHeight="1">
      <c r="Q6" s="47"/>
      <c r="R6" s="47"/>
      <c r="S6" s="47"/>
      <c r="T6" s="53"/>
    </row>
    <row r="7" spans="1:20" ht="14.25">
      <c r="A7" s="117">
        <v>1</v>
      </c>
      <c r="B7" s="118" t="s">
        <v>366</v>
      </c>
      <c r="C7" s="118" t="s">
        <v>367</v>
      </c>
      <c r="D7" s="118" t="s">
        <v>368</v>
      </c>
      <c r="E7" s="118" t="s">
        <v>191</v>
      </c>
      <c r="F7" s="33">
        <v>0</v>
      </c>
      <c r="G7" s="20">
        <v>71.62</v>
      </c>
      <c r="H7" s="95">
        <v>0</v>
      </c>
      <c r="I7" s="93"/>
      <c r="J7" s="31">
        <v>4</v>
      </c>
      <c r="K7" s="94">
        <v>39.59</v>
      </c>
      <c r="L7" s="99">
        <v>0</v>
      </c>
      <c r="M7" s="93"/>
      <c r="N7" s="31">
        <v>4</v>
      </c>
      <c r="O7" s="31"/>
      <c r="P7" s="59">
        <v>30.88</v>
      </c>
      <c r="Q7" s="63">
        <f>+F7</f>
        <v>0</v>
      </c>
      <c r="R7" s="64">
        <f>+H7</f>
        <v>0</v>
      </c>
      <c r="S7" s="60">
        <f>+L7</f>
        <v>0</v>
      </c>
      <c r="T7" s="62">
        <f>SUM(Q7:S7)</f>
        <v>0</v>
      </c>
    </row>
    <row r="8" spans="1:20" ht="14.25">
      <c r="A8" s="127">
        <v>2</v>
      </c>
      <c r="B8" s="118" t="s">
        <v>334</v>
      </c>
      <c r="C8" s="118" t="s">
        <v>333</v>
      </c>
      <c r="D8" s="118" t="s">
        <v>335</v>
      </c>
      <c r="E8" s="118" t="s">
        <v>187</v>
      </c>
      <c r="F8" s="33">
        <v>0</v>
      </c>
      <c r="G8" s="20">
        <v>70.8</v>
      </c>
      <c r="H8" s="29">
        <v>4</v>
      </c>
      <c r="I8" s="93">
        <v>67.28</v>
      </c>
      <c r="J8" s="31"/>
      <c r="K8" s="94"/>
      <c r="L8" s="99">
        <v>0</v>
      </c>
      <c r="M8" s="93"/>
      <c r="N8" s="31">
        <v>0</v>
      </c>
      <c r="O8" s="31"/>
      <c r="P8" s="59">
        <v>30.94</v>
      </c>
      <c r="Q8" s="63">
        <f>+F8</f>
        <v>0</v>
      </c>
      <c r="R8" s="64">
        <f>+H8</f>
        <v>4</v>
      </c>
      <c r="S8" s="60">
        <f>+L8</f>
        <v>0</v>
      </c>
      <c r="T8" s="62">
        <f>SUM(Q8:S8)</f>
        <v>4</v>
      </c>
    </row>
    <row r="9" spans="1:20" ht="14.25">
      <c r="A9" s="127">
        <v>3</v>
      </c>
      <c r="B9" s="118" t="s">
        <v>291</v>
      </c>
      <c r="C9" s="118" t="s">
        <v>465</v>
      </c>
      <c r="D9" s="118" t="s">
        <v>453</v>
      </c>
      <c r="E9" s="118" t="s">
        <v>195</v>
      </c>
      <c r="F9" s="19">
        <v>4</v>
      </c>
      <c r="G9" s="20">
        <v>73.087</v>
      </c>
      <c r="H9" s="95">
        <v>0</v>
      </c>
      <c r="I9" s="93"/>
      <c r="J9" s="31">
        <v>0</v>
      </c>
      <c r="K9" s="94">
        <v>45.31</v>
      </c>
      <c r="L9" s="99">
        <v>0</v>
      </c>
      <c r="M9" s="93"/>
      <c r="N9" s="31">
        <v>0</v>
      </c>
      <c r="O9" s="31"/>
      <c r="P9" s="59">
        <v>34.98</v>
      </c>
      <c r="Q9" s="63">
        <f>+F9</f>
        <v>4</v>
      </c>
      <c r="R9" s="64">
        <f>+H9</f>
        <v>0</v>
      </c>
      <c r="S9" s="60">
        <f>+L9</f>
        <v>0</v>
      </c>
      <c r="T9" s="62">
        <f>SUM(Q9:S9)</f>
        <v>4</v>
      </c>
    </row>
    <row r="10" spans="1:20" ht="14.25">
      <c r="A10" s="26">
        <v>4</v>
      </c>
      <c r="B10" s="27" t="s">
        <v>188</v>
      </c>
      <c r="C10" s="27" t="s">
        <v>433</v>
      </c>
      <c r="D10" s="27" t="s">
        <v>434</v>
      </c>
      <c r="E10" s="55" t="s">
        <v>85</v>
      </c>
      <c r="F10" s="33">
        <v>0</v>
      </c>
      <c r="G10" s="20">
        <v>75.07</v>
      </c>
      <c r="H10" s="95">
        <v>0</v>
      </c>
      <c r="I10" s="93"/>
      <c r="J10" s="31">
        <v>4</v>
      </c>
      <c r="K10" s="94">
        <v>44.24</v>
      </c>
      <c r="L10" s="31">
        <v>4</v>
      </c>
      <c r="M10" s="93">
        <v>74.75</v>
      </c>
      <c r="N10" s="75">
        <v>8</v>
      </c>
      <c r="O10" s="75"/>
      <c r="P10" s="73">
        <v>32.38</v>
      </c>
      <c r="Q10" s="63">
        <f>+F10</f>
        <v>0</v>
      </c>
      <c r="R10" s="64">
        <f>+H10</f>
        <v>0</v>
      </c>
      <c r="S10" s="60">
        <f>+L10</f>
        <v>4</v>
      </c>
      <c r="T10" s="62">
        <f>SUM(Q10:S10)</f>
        <v>4</v>
      </c>
    </row>
    <row r="11" spans="1:20" ht="13.5" customHeight="1">
      <c r="A11" s="26">
        <v>5</v>
      </c>
      <c r="B11" s="24" t="s">
        <v>295</v>
      </c>
      <c r="C11" s="24" t="s">
        <v>299</v>
      </c>
      <c r="D11" s="27" t="s">
        <v>352</v>
      </c>
      <c r="E11" s="55" t="s">
        <v>75</v>
      </c>
      <c r="F11" s="33">
        <v>0</v>
      </c>
      <c r="G11" s="20">
        <v>70.35</v>
      </c>
      <c r="H11" s="29">
        <v>4</v>
      </c>
      <c r="I11" s="93">
        <v>70.94</v>
      </c>
      <c r="J11" s="31"/>
      <c r="K11" s="94"/>
      <c r="L11" s="31">
        <v>4</v>
      </c>
      <c r="M11" s="93">
        <v>64.02</v>
      </c>
      <c r="N11" s="31"/>
      <c r="O11" s="31"/>
      <c r="P11" s="20"/>
      <c r="Q11" s="63">
        <f>+F11</f>
        <v>0</v>
      </c>
      <c r="R11" s="64">
        <f>+H11</f>
        <v>4</v>
      </c>
      <c r="S11" s="60">
        <f>+L11</f>
        <v>4</v>
      </c>
      <c r="T11" s="62">
        <f>SUM(Q11:S11)</f>
        <v>8</v>
      </c>
    </row>
    <row r="12" spans="1:20" ht="14.25">
      <c r="A12" s="26">
        <v>5</v>
      </c>
      <c r="B12" s="27" t="s">
        <v>369</v>
      </c>
      <c r="C12" s="27" t="s">
        <v>370</v>
      </c>
      <c r="D12" s="27" t="s">
        <v>371</v>
      </c>
      <c r="E12" s="55" t="s">
        <v>85</v>
      </c>
      <c r="F12" s="19">
        <v>4</v>
      </c>
      <c r="G12" s="20">
        <v>74.62</v>
      </c>
      <c r="H12" s="95">
        <v>0</v>
      </c>
      <c r="I12" s="93"/>
      <c r="J12" s="31" t="s">
        <v>446</v>
      </c>
      <c r="K12" s="94"/>
      <c r="L12" s="31">
        <v>4</v>
      </c>
      <c r="M12" s="93">
        <v>72.94</v>
      </c>
      <c r="N12" s="31"/>
      <c r="O12" s="31"/>
      <c r="P12" s="20"/>
      <c r="Q12" s="63">
        <f>+F12</f>
        <v>4</v>
      </c>
      <c r="R12" s="64">
        <f>+H12</f>
        <v>0</v>
      </c>
      <c r="S12" s="60">
        <f>+L12</f>
        <v>4</v>
      </c>
      <c r="T12" s="62">
        <f>SUM(Q12:S12)</f>
        <v>8</v>
      </c>
    </row>
    <row r="13" spans="1:20" ht="14.25">
      <c r="A13" s="26">
        <v>7</v>
      </c>
      <c r="B13" s="27" t="s">
        <v>353</v>
      </c>
      <c r="C13" s="27" t="s">
        <v>311</v>
      </c>
      <c r="D13" s="27" t="s">
        <v>354</v>
      </c>
      <c r="E13" s="55" t="s">
        <v>355</v>
      </c>
      <c r="F13" s="19">
        <v>4</v>
      </c>
      <c r="G13" s="20">
        <v>69.56</v>
      </c>
      <c r="H13" s="29">
        <v>8</v>
      </c>
      <c r="I13" s="93">
        <v>76.18</v>
      </c>
      <c r="J13" s="31"/>
      <c r="K13" s="94"/>
      <c r="L13" s="99">
        <v>0</v>
      </c>
      <c r="M13" s="93"/>
      <c r="N13" s="31">
        <v>4</v>
      </c>
      <c r="O13" s="31"/>
      <c r="P13" s="59">
        <v>31.11</v>
      </c>
      <c r="Q13" s="63">
        <f>+F13</f>
        <v>4</v>
      </c>
      <c r="R13" s="64">
        <f>+H13</f>
        <v>8</v>
      </c>
      <c r="S13" s="60">
        <f>+L13</f>
        <v>0</v>
      </c>
      <c r="T13" s="62">
        <f>SUM(Q13:S13)</f>
        <v>12</v>
      </c>
    </row>
    <row r="14" spans="1:20" ht="14.25">
      <c r="A14" s="26">
        <v>7</v>
      </c>
      <c r="B14" s="27" t="s">
        <v>340</v>
      </c>
      <c r="C14" s="27" t="s">
        <v>341</v>
      </c>
      <c r="D14" s="27" t="s">
        <v>342</v>
      </c>
      <c r="E14" s="55" t="s">
        <v>75</v>
      </c>
      <c r="F14" s="33">
        <v>0</v>
      </c>
      <c r="G14" s="20">
        <v>71.03</v>
      </c>
      <c r="H14" s="29">
        <v>8</v>
      </c>
      <c r="I14" s="93">
        <v>69.86</v>
      </c>
      <c r="J14" s="31"/>
      <c r="K14" s="94"/>
      <c r="L14" s="31">
        <v>4</v>
      </c>
      <c r="M14" s="93">
        <v>70.57</v>
      </c>
      <c r="N14" s="31"/>
      <c r="O14" s="31"/>
      <c r="P14" s="20"/>
      <c r="Q14" s="63">
        <f>+F14</f>
        <v>0</v>
      </c>
      <c r="R14" s="64">
        <f>+H14</f>
        <v>8</v>
      </c>
      <c r="S14" s="60">
        <f>+L14</f>
        <v>4</v>
      </c>
      <c r="T14" s="62">
        <f>SUM(Q14:S14)</f>
        <v>12</v>
      </c>
    </row>
    <row r="15" spans="1:20" ht="14.25">
      <c r="A15" s="26">
        <v>7</v>
      </c>
      <c r="B15" s="27" t="s">
        <v>356</v>
      </c>
      <c r="C15" s="27" t="s">
        <v>357</v>
      </c>
      <c r="D15" s="27" t="s">
        <v>358</v>
      </c>
      <c r="E15" s="55" t="s">
        <v>191</v>
      </c>
      <c r="F15" s="19">
        <v>8</v>
      </c>
      <c r="G15" s="20">
        <v>75.31</v>
      </c>
      <c r="H15" s="95">
        <v>0</v>
      </c>
      <c r="I15" s="93"/>
      <c r="J15" s="31">
        <v>0</v>
      </c>
      <c r="K15" s="94">
        <v>42.39</v>
      </c>
      <c r="L15" s="31">
        <v>4</v>
      </c>
      <c r="M15" s="93">
        <v>77.32</v>
      </c>
      <c r="N15" s="31"/>
      <c r="O15" s="31"/>
      <c r="P15" s="20"/>
      <c r="Q15" s="63">
        <f>+F15</f>
        <v>8</v>
      </c>
      <c r="R15" s="64">
        <f>+H15</f>
        <v>0</v>
      </c>
      <c r="S15" s="60">
        <f>+L15</f>
        <v>4</v>
      </c>
      <c r="T15" s="62">
        <f>SUM(Q15:S15)</f>
        <v>12</v>
      </c>
    </row>
    <row r="16" spans="1:20" s="3" customFormat="1" ht="14.25">
      <c r="A16" s="26">
        <v>10</v>
      </c>
      <c r="B16" s="27" t="s">
        <v>76</v>
      </c>
      <c r="C16" s="27" t="s">
        <v>77</v>
      </c>
      <c r="D16" s="27" t="s">
        <v>345</v>
      </c>
      <c r="E16" s="55" t="s">
        <v>187</v>
      </c>
      <c r="F16" s="19">
        <v>4</v>
      </c>
      <c r="G16" s="20">
        <v>70.31</v>
      </c>
      <c r="H16" s="29">
        <v>12</v>
      </c>
      <c r="I16" s="93">
        <v>70.15</v>
      </c>
      <c r="J16" s="31"/>
      <c r="K16" s="94"/>
      <c r="L16" s="31">
        <v>4</v>
      </c>
      <c r="M16" s="93">
        <v>68.26</v>
      </c>
      <c r="N16" s="31"/>
      <c r="O16" s="31"/>
      <c r="P16" s="20"/>
      <c r="Q16" s="63">
        <f>+F16</f>
        <v>4</v>
      </c>
      <c r="R16" s="64">
        <f>+H16</f>
        <v>12</v>
      </c>
      <c r="S16" s="60">
        <f>+L16</f>
        <v>4</v>
      </c>
      <c r="T16" s="62">
        <f>SUM(Q16:S16)</f>
        <v>20</v>
      </c>
    </row>
    <row r="17" spans="1:20" ht="14.25">
      <c r="A17" s="26">
        <v>10</v>
      </c>
      <c r="B17" s="27" t="s">
        <v>359</v>
      </c>
      <c r="C17" s="27" t="s">
        <v>360</v>
      </c>
      <c r="D17" s="27" t="s">
        <v>361</v>
      </c>
      <c r="E17" s="55" t="s">
        <v>195</v>
      </c>
      <c r="F17" s="19">
        <v>4</v>
      </c>
      <c r="G17" s="20">
        <v>75</v>
      </c>
      <c r="H17" s="29">
        <v>4</v>
      </c>
      <c r="I17" s="93">
        <v>74.57</v>
      </c>
      <c r="J17" s="31"/>
      <c r="K17" s="94"/>
      <c r="L17" s="31">
        <v>12</v>
      </c>
      <c r="M17" s="93">
        <v>71.19</v>
      </c>
      <c r="N17" s="31"/>
      <c r="O17" s="31"/>
      <c r="P17" s="20"/>
      <c r="Q17" s="63">
        <f>+F17</f>
        <v>4</v>
      </c>
      <c r="R17" s="64">
        <f>+H17</f>
        <v>4</v>
      </c>
      <c r="S17" s="60">
        <f>+L17</f>
        <v>12</v>
      </c>
      <c r="T17" s="62">
        <f>SUM(Q17:S17)</f>
        <v>20</v>
      </c>
    </row>
    <row r="18" spans="1:20" ht="14.25">
      <c r="A18" s="26">
        <v>11</v>
      </c>
      <c r="B18" s="27" t="s">
        <v>340</v>
      </c>
      <c r="C18" s="27" t="s">
        <v>350</v>
      </c>
      <c r="D18" s="27" t="s">
        <v>351</v>
      </c>
      <c r="E18" s="55" t="s">
        <v>251</v>
      </c>
      <c r="F18" s="19">
        <v>5</v>
      </c>
      <c r="G18" s="20">
        <v>78.08</v>
      </c>
      <c r="H18" s="29">
        <v>4</v>
      </c>
      <c r="I18" s="93">
        <v>75.24</v>
      </c>
      <c r="J18" s="31"/>
      <c r="K18" s="94"/>
      <c r="L18" s="31">
        <v>12</v>
      </c>
      <c r="M18" s="93">
        <v>73.21</v>
      </c>
      <c r="N18" s="31"/>
      <c r="O18" s="31"/>
      <c r="P18" s="20"/>
      <c r="Q18" s="63">
        <f>+F18</f>
        <v>5</v>
      </c>
      <c r="R18" s="64">
        <f>+H18</f>
        <v>4</v>
      </c>
      <c r="S18" s="60">
        <f>+L18</f>
        <v>12</v>
      </c>
      <c r="T18" s="62">
        <f>SUM(Q18:S18)</f>
        <v>21</v>
      </c>
    </row>
    <row r="19" spans="1:20" ht="14.25">
      <c r="A19" s="26">
        <v>12</v>
      </c>
      <c r="B19" s="27" t="s">
        <v>329</v>
      </c>
      <c r="C19" s="27" t="s">
        <v>330</v>
      </c>
      <c r="D19" s="27" t="s">
        <v>331</v>
      </c>
      <c r="E19" s="55" t="s">
        <v>332</v>
      </c>
      <c r="F19" s="33">
        <v>0</v>
      </c>
      <c r="G19" s="20">
        <v>71.2</v>
      </c>
      <c r="H19" s="29">
        <v>12</v>
      </c>
      <c r="I19" s="93">
        <v>74.93</v>
      </c>
      <c r="J19" s="31"/>
      <c r="K19" s="94"/>
      <c r="L19" s="31">
        <v>11</v>
      </c>
      <c r="M19" s="93">
        <v>93.64</v>
      </c>
      <c r="N19" s="31"/>
      <c r="O19" s="31"/>
      <c r="P19" s="20"/>
      <c r="Q19" s="63">
        <f>+F19</f>
        <v>0</v>
      </c>
      <c r="R19" s="64">
        <f>+H19</f>
        <v>12</v>
      </c>
      <c r="S19" s="60">
        <f>+L19</f>
        <v>11</v>
      </c>
      <c r="T19" s="62">
        <f>SUM(Q19:S19)</f>
        <v>23</v>
      </c>
    </row>
    <row r="20" spans="1:20" s="3" customFormat="1" ht="14.25">
      <c r="A20" s="26">
        <v>13</v>
      </c>
      <c r="B20" s="27" t="s">
        <v>362</v>
      </c>
      <c r="C20" s="27" t="s">
        <v>363</v>
      </c>
      <c r="D20" s="27" t="s">
        <v>364</v>
      </c>
      <c r="E20" s="55" t="s">
        <v>355</v>
      </c>
      <c r="F20" s="19">
        <v>8</v>
      </c>
      <c r="G20" s="20">
        <v>74.97</v>
      </c>
      <c r="H20" s="29">
        <v>20</v>
      </c>
      <c r="I20" s="93">
        <v>72.96</v>
      </c>
      <c r="J20" s="31"/>
      <c r="K20" s="94"/>
      <c r="L20" s="99">
        <v>0</v>
      </c>
      <c r="M20" s="93"/>
      <c r="N20" s="31">
        <v>0</v>
      </c>
      <c r="O20" s="31"/>
      <c r="P20" s="59">
        <v>34.24</v>
      </c>
      <c r="Q20" s="63">
        <f>+F20</f>
        <v>8</v>
      </c>
      <c r="R20" s="64">
        <f>+H20</f>
        <v>20</v>
      </c>
      <c r="S20" s="60">
        <f>+L20</f>
        <v>0</v>
      </c>
      <c r="T20" s="62">
        <f>SUM(Q20:S20)</f>
        <v>28</v>
      </c>
    </row>
    <row r="21" spans="1:20" s="3" customFormat="1" ht="14.25">
      <c r="A21" s="26">
        <v>14</v>
      </c>
      <c r="B21" s="27" t="s">
        <v>137</v>
      </c>
      <c r="C21" s="27" t="s">
        <v>313</v>
      </c>
      <c r="D21" s="27" t="s">
        <v>343</v>
      </c>
      <c r="E21" s="55" t="s">
        <v>344</v>
      </c>
      <c r="F21" s="19">
        <v>12</v>
      </c>
      <c r="G21" s="20">
        <v>75.28</v>
      </c>
      <c r="H21" s="29">
        <v>16</v>
      </c>
      <c r="I21" s="93">
        <v>72.78</v>
      </c>
      <c r="J21" s="31"/>
      <c r="K21" s="94"/>
      <c r="L21" s="31">
        <v>4</v>
      </c>
      <c r="M21" s="93">
        <v>75.36</v>
      </c>
      <c r="N21" s="31"/>
      <c r="O21" s="31"/>
      <c r="P21" s="20"/>
      <c r="Q21" s="63">
        <f>+F21</f>
        <v>12</v>
      </c>
      <c r="R21" s="64">
        <f>+H21</f>
        <v>16</v>
      </c>
      <c r="S21" s="60">
        <f>+L21</f>
        <v>4</v>
      </c>
      <c r="T21" s="62">
        <f>SUM(Q21:S21)</f>
        <v>32</v>
      </c>
    </row>
    <row r="22" spans="1:20" ht="14.25">
      <c r="A22" s="26">
        <v>15</v>
      </c>
      <c r="B22" s="27" t="s">
        <v>346</v>
      </c>
      <c r="C22" s="27" t="s">
        <v>347</v>
      </c>
      <c r="D22" s="27" t="s">
        <v>348</v>
      </c>
      <c r="E22" s="55" t="s">
        <v>349</v>
      </c>
      <c r="F22" s="19">
        <v>32</v>
      </c>
      <c r="G22" s="20"/>
      <c r="H22" s="29">
        <v>8</v>
      </c>
      <c r="I22" s="93">
        <v>79.47</v>
      </c>
      <c r="J22" s="31"/>
      <c r="K22" s="94"/>
      <c r="L22" s="31">
        <v>24</v>
      </c>
      <c r="M22" s="93"/>
      <c r="N22" s="31"/>
      <c r="O22" s="31"/>
      <c r="P22" s="20"/>
      <c r="Q22" s="63">
        <f>+F22</f>
        <v>32</v>
      </c>
      <c r="R22" s="64">
        <f>+H22</f>
        <v>8</v>
      </c>
      <c r="S22" s="60">
        <f>+L22</f>
        <v>24</v>
      </c>
      <c r="T22" s="62">
        <f>SUM(Q22:S22)</f>
        <v>64</v>
      </c>
    </row>
    <row r="23" spans="1:20" s="18" customFormat="1" ht="13.5" customHeight="1">
      <c r="A23" s="19"/>
      <c r="F23" s="19"/>
      <c r="G23" s="20"/>
      <c r="H23" s="31"/>
      <c r="I23" s="59"/>
      <c r="J23" s="31"/>
      <c r="K23" s="20"/>
      <c r="L23" s="31"/>
      <c r="M23" s="20"/>
      <c r="N23" s="31"/>
      <c r="O23" s="31"/>
      <c r="P23" s="20"/>
      <c r="Q23" s="36"/>
      <c r="R23" s="31"/>
      <c r="S23" s="38"/>
      <c r="T23" s="38"/>
    </row>
    <row r="24" spans="1:20" s="80" customFormat="1" ht="13.5" customHeight="1" hidden="1">
      <c r="A24" s="68">
        <v>3</v>
      </c>
      <c r="B24" s="69" t="s">
        <v>336</v>
      </c>
      <c r="C24" s="69" t="s">
        <v>337</v>
      </c>
      <c r="D24" s="70" t="s">
        <v>338</v>
      </c>
      <c r="E24" s="69" t="s">
        <v>339</v>
      </c>
      <c r="F24" s="84" t="s">
        <v>165</v>
      </c>
      <c r="G24" s="73"/>
      <c r="H24" s="74"/>
      <c r="I24" s="73"/>
      <c r="J24" s="75"/>
      <c r="K24" s="76"/>
      <c r="L24" s="75"/>
      <c r="M24" s="73"/>
      <c r="N24" s="75"/>
      <c r="O24" s="75"/>
      <c r="P24" s="73"/>
      <c r="Q24" s="63" t="str">
        <f>+F24</f>
        <v>NSP</v>
      </c>
      <c r="R24" s="64">
        <f>+H24</f>
        <v>0</v>
      </c>
      <c r="S24" s="60">
        <f>+L24</f>
        <v>0</v>
      </c>
      <c r="T24" s="62">
        <f>SUM(Q24:S24)</f>
        <v>0</v>
      </c>
    </row>
    <row r="25" spans="1:20" s="65" customFormat="1" ht="13.5" customHeight="1" hidden="1">
      <c r="A25" s="68">
        <v>14</v>
      </c>
      <c r="B25" s="69" t="s">
        <v>336</v>
      </c>
      <c r="C25" s="69" t="s">
        <v>337</v>
      </c>
      <c r="D25" s="69" t="s">
        <v>365</v>
      </c>
      <c r="E25" s="69" t="s">
        <v>339</v>
      </c>
      <c r="F25" s="72"/>
      <c r="G25" s="73"/>
      <c r="H25" s="74"/>
      <c r="I25" s="73"/>
      <c r="J25" s="75"/>
      <c r="K25" s="76"/>
      <c r="L25" s="75"/>
      <c r="M25" s="73"/>
      <c r="N25" s="75"/>
      <c r="O25" s="75"/>
      <c r="P25" s="73"/>
      <c r="Q25" s="63">
        <f>+F25</f>
        <v>0</v>
      </c>
      <c r="R25" s="64">
        <f>+H25</f>
        <v>0</v>
      </c>
      <c r="S25" s="60">
        <f>+L25</f>
        <v>0</v>
      </c>
      <c r="T25" s="62">
        <f>SUM(Q25:S25)</f>
        <v>0</v>
      </c>
    </row>
    <row r="26" spans="18:19" ht="13.5" customHeight="1" hidden="1">
      <c r="R26" s="64">
        <f>+H26</f>
        <v>0</v>
      </c>
      <c r="S26" s="60">
        <f>+L26</f>
        <v>0</v>
      </c>
    </row>
    <row r="27" ht="13.5" customHeight="1"/>
  </sheetData>
  <sheetProtection password="C787" sheet="1"/>
  <mergeCells count="5">
    <mergeCell ref="Q4:T4"/>
    <mergeCell ref="F4:G4"/>
    <mergeCell ref="H4:K4"/>
    <mergeCell ref="L4:P4"/>
    <mergeCell ref="E1:L1"/>
  </mergeCells>
  <printOptions horizontalCentered="1"/>
  <pageMargins left="0.3937007874015748" right="0.1968503937007874" top="0.5905511811023623" bottom="0.984251968503937" header="0.1968503937007874" footer="0"/>
  <pageSetup horizontalDpi="360" verticalDpi="360" orientation="portrait" paperSize="9" r:id="rId1"/>
  <headerFooter alignWithMargins="0">
    <oddHeader>&amp;C&amp;"Bodoni MT,Negrita"JOCKEY CLUB ROSARIO
XXI TORNEO FEDERAL 2016&amp;R&amp;"Times New Roman,Negrita Cursiva"Guillermo A. Pizarro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120" zoomScaleNormal="120" zoomScalePageLayoutView="0" workbookViewId="0" topLeftCell="A1">
      <selection activeCell="J12" sqref="J12"/>
    </sheetView>
  </sheetViews>
  <sheetFormatPr defaultColWidth="11.421875" defaultRowHeight="12.75"/>
  <cols>
    <col min="1" max="1" width="3.00390625" style="1" customWidth="1"/>
    <col min="2" max="2" width="10.00390625" style="2" customWidth="1"/>
    <col min="3" max="3" width="10.7109375" style="2" customWidth="1"/>
    <col min="4" max="4" width="14.7109375" style="2" customWidth="1"/>
    <col min="5" max="5" width="6.00390625" style="2" customWidth="1"/>
    <col min="6" max="6" width="2.7109375" style="2" customWidth="1"/>
    <col min="7" max="7" width="4.140625" style="2" bestFit="1" customWidth="1"/>
    <col min="8" max="8" width="2.8515625" style="2" customWidth="1"/>
    <col min="9" max="9" width="3.421875" style="2" customWidth="1"/>
    <col min="10" max="10" width="2.8515625" style="2" customWidth="1"/>
    <col min="11" max="11" width="4.140625" style="2" bestFit="1" customWidth="1"/>
    <col min="12" max="12" width="2.28125" style="2" customWidth="1"/>
    <col min="13" max="13" width="4.140625" style="2" customWidth="1"/>
    <col min="14" max="14" width="2.57421875" style="2" bestFit="1" customWidth="1"/>
    <col min="15" max="15" width="3.28125" style="2" customWidth="1"/>
    <col min="16" max="16" width="4.57421875" style="2" customWidth="1"/>
    <col min="17" max="19" width="2.8515625" style="1" customWidth="1"/>
    <col min="20" max="20" width="3.421875" style="2" customWidth="1"/>
    <col min="21" max="16384" width="11.421875" style="2" customWidth="1"/>
  </cols>
  <sheetData>
    <row r="1" spans="3:17" ht="14.25">
      <c r="C1" s="1"/>
      <c r="D1" s="23"/>
      <c r="E1" s="113"/>
      <c r="F1" s="113"/>
      <c r="G1" s="113"/>
      <c r="H1" s="113"/>
      <c r="I1" s="113"/>
      <c r="J1" s="113"/>
      <c r="K1" s="113"/>
      <c r="L1" s="113"/>
      <c r="Q1" s="1" t="s">
        <v>1</v>
      </c>
    </row>
    <row r="2" spans="17:18" ht="14.25">
      <c r="Q2" s="1">
        <v>25</v>
      </c>
      <c r="R2" s="1" t="str">
        <f>+'DATOS TORNEO'!D4</f>
        <v>SET</v>
      </c>
    </row>
    <row r="3" spans="2:16" ht="14.25">
      <c r="B3" s="2" t="s">
        <v>2</v>
      </c>
      <c r="C3" s="3" t="s">
        <v>36</v>
      </c>
      <c r="D3" s="16"/>
      <c r="F3" s="2" t="str">
        <f>+'DATOS TORNEO'!C8</f>
        <v>T. Dto</v>
      </c>
      <c r="H3" s="3"/>
      <c r="I3" s="2" t="s">
        <v>31</v>
      </c>
      <c r="J3" s="3"/>
      <c r="K3" s="3"/>
      <c r="L3" s="3"/>
      <c r="M3" s="3"/>
      <c r="N3" s="2" t="s">
        <v>468</v>
      </c>
      <c r="P3" s="3"/>
    </row>
    <row r="4" spans="6:20" ht="14.25" customHeight="1">
      <c r="F4" s="105" t="s">
        <v>38</v>
      </c>
      <c r="G4" s="106"/>
      <c r="H4" s="106" t="s">
        <v>27</v>
      </c>
      <c r="I4" s="107"/>
      <c r="J4" s="107"/>
      <c r="K4" s="108"/>
      <c r="L4" s="107" t="s">
        <v>22</v>
      </c>
      <c r="M4" s="107"/>
      <c r="N4" s="107"/>
      <c r="O4" s="107"/>
      <c r="P4" s="108"/>
      <c r="Q4" s="104" t="s">
        <v>14</v>
      </c>
      <c r="R4" s="104"/>
      <c r="S4" s="104"/>
      <c r="T4" s="104"/>
    </row>
    <row r="5" spans="1:20" s="1" customFormat="1" ht="27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4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25" t="s">
        <v>24</v>
      </c>
      <c r="M5" s="25" t="s">
        <v>9</v>
      </c>
      <c r="N5" s="5" t="s">
        <v>441</v>
      </c>
      <c r="O5" s="5" t="s">
        <v>442</v>
      </c>
      <c r="P5" s="5" t="s">
        <v>9</v>
      </c>
      <c r="Q5" s="6" t="s">
        <v>10</v>
      </c>
      <c r="R5" s="6" t="s">
        <v>11</v>
      </c>
      <c r="S5" s="6" t="s">
        <v>12</v>
      </c>
      <c r="T5" s="7" t="s">
        <v>13</v>
      </c>
    </row>
    <row r="6" spans="1:20" s="19" customFormat="1" ht="5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42"/>
      <c r="R6" s="42"/>
      <c r="S6" s="42"/>
      <c r="T6" s="43"/>
    </row>
    <row r="7" spans="1:20" ht="15" customHeight="1">
      <c r="A7" s="125">
        <v>1</v>
      </c>
      <c r="B7" s="126" t="s">
        <v>403</v>
      </c>
      <c r="C7" s="126" t="s">
        <v>404</v>
      </c>
      <c r="D7" s="118" t="s">
        <v>405</v>
      </c>
      <c r="E7" s="118" t="s">
        <v>391</v>
      </c>
      <c r="F7" s="33">
        <v>0</v>
      </c>
      <c r="G7" s="36">
        <v>70.06</v>
      </c>
      <c r="H7" s="102">
        <v>0</v>
      </c>
      <c r="I7" s="101"/>
      <c r="J7" s="36">
        <v>0</v>
      </c>
      <c r="K7" s="94">
        <v>45.14</v>
      </c>
      <c r="L7" s="99">
        <v>0</v>
      </c>
      <c r="M7" s="93">
        <v>70.51</v>
      </c>
      <c r="N7" s="31">
        <v>1</v>
      </c>
      <c r="O7" s="130">
        <f>+N7+L7</f>
        <v>1</v>
      </c>
      <c r="P7" s="93">
        <v>59.07</v>
      </c>
      <c r="Q7" s="28">
        <f>+F7</f>
        <v>0</v>
      </c>
      <c r="R7" s="60">
        <f>+H7</f>
        <v>0</v>
      </c>
      <c r="S7" s="60">
        <f>+O7</f>
        <v>1</v>
      </c>
      <c r="T7" s="115">
        <f>SUM(Q7:S7)</f>
        <v>1</v>
      </c>
    </row>
    <row r="8" spans="1:20" ht="15" customHeight="1">
      <c r="A8" s="125">
        <v>2</v>
      </c>
      <c r="B8" s="126" t="s">
        <v>202</v>
      </c>
      <c r="C8" s="126" t="s">
        <v>429</v>
      </c>
      <c r="D8" s="118" t="s">
        <v>430</v>
      </c>
      <c r="E8" s="118" t="s">
        <v>187</v>
      </c>
      <c r="F8" s="19">
        <v>1</v>
      </c>
      <c r="G8" s="36">
        <v>81.08</v>
      </c>
      <c r="H8" s="28">
        <v>4</v>
      </c>
      <c r="I8" s="93">
        <v>75.83</v>
      </c>
      <c r="J8" s="19"/>
      <c r="K8" s="37"/>
      <c r="L8" s="99">
        <v>0</v>
      </c>
      <c r="M8" s="93">
        <v>77.18</v>
      </c>
      <c r="N8" s="31">
        <v>0</v>
      </c>
      <c r="O8" s="130">
        <f>+N8+L8</f>
        <v>0</v>
      </c>
      <c r="P8" s="93">
        <v>52.23</v>
      </c>
      <c r="Q8" s="28">
        <f>+F8</f>
        <v>1</v>
      </c>
      <c r="R8" s="60">
        <f>+H8</f>
        <v>4</v>
      </c>
      <c r="S8" s="60">
        <f>+O8</f>
        <v>0</v>
      </c>
      <c r="T8" s="115">
        <f>SUM(Q8:S8)</f>
        <v>5</v>
      </c>
    </row>
    <row r="9" spans="1:20" ht="15" customHeight="1">
      <c r="A9" s="125">
        <v>3</v>
      </c>
      <c r="B9" s="126" t="s">
        <v>377</v>
      </c>
      <c r="C9" s="126" t="s">
        <v>214</v>
      </c>
      <c r="D9" s="118" t="s">
        <v>454</v>
      </c>
      <c r="E9" s="118" t="s">
        <v>187</v>
      </c>
      <c r="F9" s="33">
        <v>0</v>
      </c>
      <c r="G9" s="20">
        <v>68.92</v>
      </c>
      <c r="H9" s="29">
        <v>5</v>
      </c>
      <c r="I9" s="93">
        <v>76.85</v>
      </c>
      <c r="J9" s="31"/>
      <c r="K9" s="30"/>
      <c r="L9" s="99">
        <v>0</v>
      </c>
      <c r="M9" s="93">
        <v>74.85</v>
      </c>
      <c r="N9" s="31">
        <v>4</v>
      </c>
      <c r="O9" s="130">
        <f>+N9+L9</f>
        <v>4</v>
      </c>
      <c r="P9" s="93">
        <v>55.21</v>
      </c>
      <c r="Q9" s="28">
        <f>+F9</f>
        <v>0</v>
      </c>
      <c r="R9" s="60">
        <f>+H9</f>
        <v>5</v>
      </c>
      <c r="S9" s="60">
        <f>+O9</f>
        <v>4</v>
      </c>
      <c r="T9" s="115">
        <f>SUM(Q9:S9)</f>
        <v>9</v>
      </c>
    </row>
    <row r="10" spans="1:20" ht="15" customHeight="1">
      <c r="A10" s="28">
        <v>4</v>
      </c>
      <c r="B10" s="24" t="s">
        <v>69</v>
      </c>
      <c r="C10" s="24" t="s">
        <v>412</v>
      </c>
      <c r="D10" s="27" t="s">
        <v>413</v>
      </c>
      <c r="E10" s="55" t="s">
        <v>382</v>
      </c>
      <c r="F10" s="33">
        <v>0</v>
      </c>
      <c r="G10" s="20">
        <v>71.08</v>
      </c>
      <c r="H10" s="29">
        <v>4</v>
      </c>
      <c r="I10" s="93">
        <v>68.63</v>
      </c>
      <c r="J10" s="31"/>
      <c r="K10" s="30"/>
      <c r="L10" s="99">
        <v>0</v>
      </c>
      <c r="M10" s="93">
        <v>70.42</v>
      </c>
      <c r="N10" s="31">
        <v>5</v>
      </c>
      <c r="O10" s="130">
        <f>+N10+L10</f>
        <v>5</v>
      </c>
      <c r="P10" s="93">
        <v>58.28</v>
      </c>
      <c r="Q10" s="28">
        <f>+F10</f>
        <v>0</v>
      </c>
      <c r="R10" s="60">
        <f>+H10</f>
        <v>4</v>
      </c>
      <c r="S10" s="60">
        <f>+O10</f>
        <v>5</v>
      </c>
      <c r="T10" s="57">
        <f>SUM(Q10:S10)</f>
        <v>9</v>
      </c>
    </row>
    <row r="11" spans="1:20" ht="14.25">
      <c r="A11" s="28">
        <v>5</v>
      </c>
      <c r="B11" s="24" t="s">
        <v>384</v>
      </c>
      <c r="C11" s="24" t="s">
        <v>385</v>
      </c>
      <c r="D11" s="27" t="s">
        <v>386</v>
      </c>
      <c r="E11" s="55" t="s">
        <v>61</v>
      </c>
      <c r="F11" s="33">
        <v>0</v>
      </c>
      <c r="G11" s="20">
        <v>73.24</v>
      </c>
      <c r="H11" s="103">
        <v>0</v>
      </c>
      <c r="I11" s="93"/>
      <c r="J11" s="31">
        <v>23</v>
      </c>
      <c r="K11" s="94">
        <v>66.55</v>
      </c>
      <c r="L11" s="99">
        <v>0</v>
      </c>
      <c r="M11" s="93">
        <v>74.39</v>
      </c>
      <c r="N11" s="31">
        <v>12</v>
      </c>
      <c r="O11" s="130">
        <f>+N11+L11</f>
        <v>12</v>
      </c>
      <c r="P11" s="93">
        <v>53.36</v>
      </c>
      <c r="Q11" s="28">
        <f>+F11</f>
        <v>0</v>
      </c>
      <c r="R11" s="60">
        <f>+H11</f>
        <v>0</v>
      </c>
      <c r="S11" s="60">
        <f>+O11</f>
        <v>12</v>
      </c>
      <c r="T11" s="57">
        <f>SUM(Q11:S11)</f>
        <v>12</v>
      </c>
    </row>
    <row r="12" spans="1:20" ht="14.25">
      <c r="A12" s="28">
        <v>6</v>
      </c>
      <c r="B12" s="24" t="s">
        <v>192</v>
      </c>
      <c r="C12" s="24" t="s">
        <v>431</v>
      </c>
      <c r="D12" s="27" t="s">
        <v>432</v>
      </c>
      <c r="E12" s="55" t="s">
        <v>396</v>
      </c>
      <c r="F12" s="19">
        <v>8</v>
      </c>
      <c r="G12" s="20">
        <v>69.06</v>
      </c>
      <c r="H12" s="29">
        <v>4</v>
      </c>
      <c r="I12" s="93">
        <v>73.93</v>
      </c>
      <c r="J12" s="31"/>
      <c r="K12" s="30"/>
      <c r="L12" s="99">
        <v>0</v>
      </c>
      <c r="M12" s="93">
        <v>73.38</v>
      </c>
      <c r="N12" s="31">
        <v>2</v>
      </c>
      <c r="O12" s="130">
        <f>+N12+L12</f>
        <v>2</v>
      </c>
      <c r="P12" s="93">
        <v>64.88</v>
      </c>
      <c r="Q12" s="28">
        <f>+F12</f>
        <v>8</v>
      </c>
      <c r="R12" s="60">
        <f>+H12</f>
        <v>4</v>
      </c>
      <c r="S12" s="60">
        <f>+O12</f>
        <v>2</v>
      </c>
      <c r="T12" s="57">
        <f>SUM(Q12:S12)</f>
        <v>14</v>
      </c>
    </row>
    <row r="13" spans="1:20" ht="14.25">
      <c r="A13" s="28">
        <v>7</v>
      </c>
      <c r="B13" s="24" t="s">
        <v>295</v>
      </c>
      <c r="C13" s="24" t="s">
        <v>383</v>
      </c>
      <c r="D13" s="27" t="s">
        <v>381</v>
      </c>
      <c r="E13" s="55" t="s">
        <v>382</v>
      </c>
      <c r="F13" s="19">
        <v>4</v>
      </c>
      <c r="G13" s="20">
        <v>69.66</v>
      </c>
      <c r="H13" s="103">
        <v>0</v>
      </c>
      <c r="I13" s="93"/>
      <c r="J13" s="31">
        <v>0</v>
      </c>
      <c r="K13" s="94">
        <v>44.92</v>
      </c>
      <c r="L13" s="31">
        <v>4</v>
      </c>
      <c r="M13" s="93">
        <v>73.44</v>
      </c>
      <c r="N13" s="31">
        <v>8</v>
      </c>
      <c r="O13" s="130">
        <f>+N13+L13</f>
        <v>12</v>
      </c>
      <c r="P13" s="93">
        <v>55.08</v>
      </c>
      <c r="Q13" s="28">
        <f>+F13</f>
        <v>4</v>
      </c>
      <c r="R13" s="60">
        <f>+H13</f>
        <v>0</v>
      </c>
      <c r="S13" s="60">
        <f>+O13</f>
        <v>12</v>
      </c>
      <c r="T13" s="57">
        <f>SUM(Q13:S13)</f>
        <v>16</v>
      </c>
    </row>
    <row r="14" spans="1:20" ht="14.25">
      <c r="A14" s="28">
        <v>8</v>
      </c>
      <c r="B14" s="24" t="s">
        <v>409</v>
      </c>
      <c r="C14" s="24" t="s">
        <v>410</v>
      </c>
      <c r="D14" s="27" t="s">
        <v>411</v>
      </c>
      <c r="E14" s="55" t="s">
        <v>45</v>
      </c>
      <c r="F14" s="33">
        <v>0</v>
      </c>
      <c r="G14" s="36">
        <v>69.95</v>
      </c>
      <c r="H14" s="28">
        <v>4</v>
      </c>
      <c r="I14" s="93">
        <v>68.95</v>
      </c>
      <c r="J14" s="19"/>
      <c r="K14" s="37"/>
      <c r="L14" s="31">
        <v>4</v>
      </c>
      <c r="M14" s="93">
        <v>70.69</v>
      </c>
      <c r="N14" s="31">
        <v>12</v>
      </c>
      <c r="O14" s="130">
        <f>+N14+L14</f>
        <v>16</v>
      </c>
      <c r="P14" s="93">
        <v>54</v>
      </c>
      <c r="Q14" s="28">
        <f>+F14</f>
        <v>0</v>
      </c>
      <c r="R14" s="60">
        <f>+H14</f>
        <v>4</v>
      </c>
      <c r="S14" s="60">
        <f>+O14</f>
        <v>16</v>
      </c>
      <c r="T14" s="57">
        <f>SUM(Q14:S14)</f>
        <v>20</v>
      </c>
    </row>
    <row r="15" spans="1:20" ht="14.25">
      <c r="A15" s="28">
        <v>9</v>
      </c>
      <c r="B15" s="24" t="s">
        <v>137</v>
      </c>
      <c r="C15" s="24" t="s">
        <v>313</v>
      </c>
      <c r="D15" s="27" t="s">
        <v>435</v>
      </c>
      <c r="E15" s="55" t="s">
        <v>436</v>
      </c>
      <c r="F15" s="19">
        <v>4</v>
      </c>
      <c r="G15" s="20">
        <v>71.09</v>
      </c>
      <c r="H15" s="29">
        <v>4</v>
      </c>
      <c r="I15" s="93">
        <v>75.93</v>
      </c>
      <c r="J15" s="31"/>
      <c r="K15" s="30"/>
      <c r="L15" s="99">
        <v>0</v>
      </c>
      <c r="M15" s="93">
        <v>75.28</v>
      </c>
      <c r="N15" s="31">
        <v>13</v>
      </c>
      <c r="O15" s="130">
        <f>+N15+L15</f>
        <v>13</v>
      </c>
      <c r="P15" s="93">
        <v>58</v>
      </c>
      <c r="Q15" s="28">
        <f>+F15</f>
        <v>4</v>
      </c>
      <c r="R15" s="60">
        <f>+H15</f>
        <v>4</v>
      </c>
      <c r="S15" s="60">
        <f>+O15</f>
        <v>13</v>
      </c>
      <c r="T15" s="57">
        <f>SUM(Q15:S15)</f>
        <v>21</v>
      </c>
    </row>
    <row r="16" spans="1:20" ht="14.25">
      <c r="A16" s="28">
        <v>10</v>
      </c>
      <c r="B16" s="24" t="s">
        <v>373</v>
      </c>
      <c r="C16" s="24" t="s">
        <v>374</v>
      </c>
      <c r="D16" s="27" t="s">
        <v>375</v>
      </c>
      <c r="E16" s="55" t="s">
        <v>376</v>
      </c>
      <c r="F16" s="19">
        <v>4</v>
      </c>
      <c r="G16" s="20">
        <v>72.57</v>
      </c>
      <c r="H16" s="29">
        <v>5</v>
      </c>
      <c r="I16" s="93">
        <v>76.2</v>
      </c>
      <c r="J16" s="31"/>
      <c r="K16" s="30"/>
      <c r="L16" s="31">
        <v>5</v>
      </c>
      <c r="M16" s="93">
        <v>78.35</v>
      </c>
      <c r="N16" s="31">
        <v>9</v>
      </c>
      <c r="O16" s="130">
        <f>+N16+L16</f>
        <v>14</v>
      </c>
      <c r="P16" s="93">
        <v>58.47</v>
      </c>
      <c r="Q16" s="28">
        <f>+F16</f>
        <v>4</v>
      </c>
      <c r="R16" s="60">
        <f>+H16</f>
        <v>5</v>
      </c>
      <c r="S16" s="60">
        <f>+O16</f>
        <v>14</v>
      </c>
      <c r="T16" s="57">
        <f>SUM(Q16:S16)</f>
        <v>23</v>
      </c>
    </row>
    <row r="17" spans="1:20" ht="14.25">
      <c r="A17" s="28">
        <v>11</v>
      </c>
      <c r="B17" s="24" t="s">
        <v>423</v>
      </c>
      <c r="C17" s="24" t="s">
        <v>401</v>
      </c>
      <c r="D17" s="27" t="s">
        <v>424</v>
      </c>
      <c r="E17" s="55" t="s">
        <v>61</v>
      </c>
      <c r="F17" s="19">
        <v>4</v>
      </c>
      <c r="G17" s="36">
        <v>73.75</v>
      </c>
      <c r="H17" s="28">
        <v>9</v>
      </c>
      <c r="I17" s="93">
        <v>78.36</v>
      </c>
      <c r="J17" s="19"/>
      <c r="K17" s="37"/>
      <c r="L17" s="31">
        <v>4</v>
      </c>
      <c r="M17" s="93">
        <v>73.1</v>
      </c>
      <c r="N17" s="31">
        <v>8</v>
      </c>
      <c r="O17" s="130">
        <f>+N17+L17</f>
        <v>12</v>
      </c>
      <c r="P17" s="93">
        <v>53.61</v>
      </c>
      <c r="Q17" s="28">
        <f>+F17</f>
        <v>4</v>
      </c>
      <c r="R17" s="60">
        <f>+H17</f>
        <v>9</v>
      </c>
      <c r="S17" s="60">
        <f>+O17</f>
        <v>12</v>
      </c>
      <c r="T17" s="57">
        <f>SUM(Q17:S17)</f>
        <v>25</v>
      </c>
    </row>
    <row r="18" spans="1:23" ht="14.25">
      <c r="A18" s="28">
        <v>12</v>
      </c>
      <c r="B18" s="24" t="s">
        <v>276</v>
      </c>
      <c r="C18" s="24" t="s">
        <v>401</v>
      </c>
      <c r="D18" s="27" t="s">
        <v>402</v>
      </c>
      <c r="E18" s="55" t="s">
        <v>61</v>
      </c>
      <c r="F18" s="19">
        <v>12</v>
      </c>
      <c r="G18" s="20">
        <v>68.62</v>
      </c>
      <c r="H18" s="29">
        <v>8</v>
      </c>
      <c r="I18" s="93">
        <v>71.56</v>
      </c>
      <c r="J18" s="31"/>
      <c r="K18" s="30"/>
      <c r="L18" s="99">
        <v>0</v>
      </c>
      <c r="M18" s="93">
        <v>66.24</v>
      </c>
      <c r="N18" s="31">
        <v>8</v>
      </c>
      <c r="O18" s="130">
        <f>+N18+L18</f>
        <v>8</v>
      </c>
      <c r="P18" s="93">
        <v>51.39</v>
      </c>
      <c r="Q18" s="28">
        <f>+F18</f>
        <v>12</v>
      </c>
      <c r="R18" s="60">
        <f>+H18</f>
        <v>8</v>
      </c>
      <c r="S18" s="60">
        <f>+O18</f>
        <v>8</v>
      </c>
      <c r="T18" s="57">
        <f>SUM(Q18:S18)</f>
        <v>28</v>
      </c>
      <c r="U18" s="18"/>
      <c r="V18" s="18"/>
      <c r="W18" s="18"/>
    </row>
    <row r="19" spans="1:20" ht="14.25">
      <c r="A19" s="28">
        <v>13</v>
      </c>
      <c r="B19" s="24" t="s">
        <v>359</v>
      </c>
      <c r="C19" s="24" t="s">
        <v>392</v>
      </c>
      <c r="D19" s="27" t="s">
        <v>393</v>
      </c>
      <c r="E19" s="55" t="s">
        <v>376</v>
      </c>
      <c r="F19" s="19">
        <v>9</v>
      </c>
      <c r="G19" s="20">
        <v>79.01</v>
      </c>
      <c r="H19" s="29">
        <v>8</v>
      </c>
      <c r="I19" s="93">
        <v>72.56</v>
      </c>
      <c r="J19" s="31"/>
      <c r="K19" s="30"/>
      <c r="L19" s="31">
        <v>8</v>
      </c>
      <c r="M19" s="93">
        <v>71.68</v>
      </c>
      <c r="N19" s="31">
        <v>5</v>
      </c>
      <c r="O19" s="130">
        <f>+N19+L19</f>
        <v>13</v>
      </c>
      <c r="P19" s="93">
        <v>59.05</v>
      </c>
      <c r="Q19" s="28">
        <f>+F19</f>
        <v>9</v>
      </c>
      <c r="R19" s="60">
        <f>+H19</f>
        <v>8</v>
      </c>
      <c r="S19" s="60">
        <f>+O19</f>
        <v>13</v>
      </c>
      <c r="T19" s="57">
        <f>SUM(Q19:S19)</f>
        <v>30</v>
      </c>
    </row>
    <row r="20" spans="1:20" ht="14.25">
      <c r="A20" s="28">
        <v>14</v>
      </c>
      <c r="B20" s="24" t="s">
        <v>141</v>
      </c>
      <c r="C20" s="24" t="s">
        <v>399</v>
      </c>
      <c r="D20" s="27" t="s">
        <v>400</v>
      </c>
      <c r="E20" s="55" t="s">
        <v>61</v>
      </c>
      <c r="F20" s="33">
        <v>0</v>
      </c>
      <c r="G20" s="36">
        <v>78.34</v>
      </c>
      <c r="H20" s="28">
        <v>31</v>
      </c>
      <c r="I20" s="93">
        <v>85.25</v>
      </c>
      <c r="J20" s="19"/>
      <c r="K20" s="37"/>
      <c r="L20" s="31">
        <v>8</v>
      </c>
      <c r="M20" s="93">
        <v>75.39</v>
      </c>
      <c r="N20" s="31">
        <v>13</v>
      </c>
      <c r="O20" s="130">
        <f>+N20+L20</f>
        <v>21</v>
      </c>
      <c r="P20" s="93">
        <v>57.19</v>
      </c>
      <c r="Q20" s="28">
        <f>+F20</f>
        <v>0</v>
      </c>
      <c r="R20" s="60">
        <f>+H20</f>
        <v>31</v>
      </c>
      <c r="S20" s="60">
        <f>+O20</f>
        <v>21</v>
      </c>
      <c r="T20" s="57">
        <f>SUM(Q20:S20)</f>
        <v>52</v>
      </c>
    </row>
    <row r="21" spans="1:20" ht="14.25">
      <c r="A21" s="28"/>
      <c r="B21" s="24" t="s">
        <v>145</v>
      </c>
      <c r="C21" s="24" t="s">
        <v>387</v>
      </c>
      <c r="D21" s="27" t="s">
        <v>425</v>
      </c>
      <c r="E21" s="55" t="s">
        <v>391</v>
      </c>
      <c r="F21" s="19">
        <v>5</v>
      </c>
      <c r="G21" s="20">
        <v>79.31</v>
      </c>
      <c r="H21" s="29">
        <v>5</v>
      </c>
      <c r="I21" s="93">
        <v>78.23</v>
      </c>
      <c r="J21" s="31"/>
      <c r="K21" s="30"/>
      <c r="L21" s="99">
        <v>0</v>
      </c>
      <c r="M21" s="93">
        <v>77.57</v>
      </c>
      <c r="N21" s="31" t="s">
        <v>467</v>
      </c>
      <c r="O21" s="130"/>
      <c r="P21" s="93"/>
      <c r="Q21" s="28">
        <f>+F21</f>
        <v>5</v>
      </c>
      <c r="R21" s="60">
        <f>+H21</f>
        <v>5</v>
      </c>
      <c r="S21" s="60">
        <f>+O21</f>
        <v>0</v>
      </c>
      <c r="T21" s="57">
        <f>SUM(Q21:S21)</f>
        <v>10</v>
      </c>
    </row>
    <row r="22" spans="1:20" ht="14.25">
      <c r="A22" s="28"/>
      <c r="B22" s="24" t="s">
        <v>421</v>
      </c>
      <c r="C22" s="24" t="s">
        <v>410</v>
      </c>
      <c r="D22" s="27" t="s">
        <v>422</v>
      </c>
      <c r="E22" s="55" t="s">
        <v>456</v>
      </c>
      <c r="F22" s="33">
        <v>0</v>
      </c>
      <c r="G22" s="20">
        <v>66.06</v>
      </c>
      <c r="H22" s="29">
        <v>4</v>
      </c>
      <c r="I22" s="93">
        <v>66.63</v>
      </c>
      <c r="J22" s="31"/>
      <c r="K22" s="94"/>
      <c r="L22" s="31">
        <v>8</v>
      </c>
      <c r="M22" s="93">
        <v>67.03</v>
      </c>
      <c r="N22" s="31" t="s">
        <v>467</v>
      </c>
      <c r="O22" s="130"/>
      <c r="P22" s="93"/>
      <c r="Q22" s="28">
        <f>+F22</f>
        <v>0</v>
      </c>
      <c r="R22" s="60">
        <f>+H22</f>
        <v>4</v>
      </c>
      <c r="S22" s="60">
        <f>+O22</f>
        <v>0</v>
      </c>
      <c r="T22" s="57">
        <f>SUM(Q22:S22)</f>
        <v>4</v>
      </c>
    </row>
    <row r="23" spans="1:20" ht="15" customHeight="1">
      <c r="A23" s="28"/>
      <c r="B23" s="24" t="s">
        <v>334</v>
      </c>
      <c r="C23" s="24" t="s">
        <v>303</v>
      </c>
      <c r="D23" s="27" t="s">
        <v>420</v>
      </c>
      <c r="E23" s="55" t="s">
        <v>391</v>
      </c>
      <c r="F23" s="19">
        <v>8</v>
      </c>
      <c r="G23" s="36">
        <v>72.36</v>
      </c>
      <c r="H23" s="28">
        <v>4</v>
      </c>
      <c r="I23" s="93">
        <v>73.2</v>
      </c>
      <c r="J23" s="19"/>
      <c r="K23" s="37"/>
      <c r="L23" s="31">
        <v>4</v>
      </c>
      <c r="M23" s="93">
        <v>73.49</v>
      </c>
      <c r="N23" s="31" t="s">
        <v>446</v>
      </c>
      <c r="O23" s="130"/>
      <c r="P23" s="93"/>
      <c r="Q23" s="28">
        <f>+F23</f>
        <v>8</v>
      </c>
      <c r="R23" s="60">
        <f>+H23</f>
        <v>4</v>
      </c>
      <c r="S23" s="60">
        <f>+O23</f>
        <v>0</v>
      </c>
      <c r="T23" s="57">
        <f>SUM(Q23:S23)</f>
        <v>12</v>
      </c>
    </row>
    <row r="24" spans="1:20" ht="15" customHeight="1">
      <c r="A24" s="28"/>
      <c r="B24" s="24" t="s">
        <v>389</v>
      </c>
      <c r="C24" s="24" t="s">
        <v>457</v>
      </c>
      <c r="D24" s="27" t="s">
        <v>390</v>
      </c>
      <c r="E24" s="55" t="s">
        <v>284</v>
      </c>
      <c r="F24" s="19">
        <v>4</v>
      </c>
      <c r="G24" s="20">
        <v>77.28</v>
      </c>
      <c r="H24" s="29">
        <v>18</v>
      </c>
      <c r="I24" s="93">
        <v>96.96</v>
      </c>
      <c r="J24" s="31"/>
      <c r="K24" s="30"/>
      <c r="L24" s="31">
        <v>4</v>
      </c>
      <c r="M24" s="93">
        <v>76.44</v>
      </c>
      <c r="N24" s="31" t="s">
        <v>446</v>
      </c>
      <c r="O24" s="38"/>
      <c r="P24" s="93"/>
      <c r="Q24" s="28">
        <f>+F24</f>
        <v>4</v>
      </c>
      <c r="R24" s="60">
        <f>+H24</f>
        <v>18</v>
      </c>
      <c r="S24" s="60">
        <f>+O24</f>
        <v>0</v>
      </c>
      <c r="T24" s="57">
        <f>SUM(Q24:S24)</f>
        <v>22</v>
      </c>
    </row>
    <row r="25" spans="1:20" ht="15" customHeight="1">
      <c r="A25" s="28"/>
      <c r="B25" s="24" t="s">
        <v>414</v>
      </c>
      <c r="C25" s="24" t="s">
        <v>415</v>
      </c>
      <c r="D25" s="27" t="s">
        <v>416</v>
      </c>
      <c r="E25" s="55" t="s">
        <v>85</v>
      </c>
      <c r="F25" s="19">
        <v>4</v>
      </c>
      <c r="G25" s="36">
        <v>76.56</v>
      </c>
      <c r="H25" s="28">
        <v>5</v>
      </c>
      <c r="I25" s="93">
        <v>79.39</v>
      </c>
      <c r="J25" s="19"/>
      <c r="K25" s="37"/>
      <c r="L25" s="31">
        <v>9</v>
      </c>
      <c r="M25" s="93">
        <v>80.37</v>
      </c>
      <c r="N25" s="114" t="s">
        <v>165</v>
      </c>
      <c r="O25" s="38"/>
      <c r="P25" s="93"/>
      <c r="Q25" s="28">
        <f>+F25</f>
        <v>4</v>
      </c>
      <c r="R25" s="60">
        <f>+H25</f>
        <v>5</v>
      </c>
      <c r="S25" s="60">
        <f>+O25</f>
        <v>0</v>
      </c>
      <c r="T25" s="57">
        <f>SUM(Q25:S25)</f>
        <v>9</v>
      </c>
    </row>
    <row r="26" spans="1:20" s="3" customFormat="1" ht="15" customHeight="1">
      <c r="A26" s="28"/>
      <c r="B26" s="24" t="s">
        <v>243</v>
      </c>
      <c r="C26" s="24" t="s">
        <v>394</v>
      </c>
      <c r="D26" s="27" t="s">
        <v>395</v>
      </c>
      <c r="E26" s="67" t="s">
        <v>396</v>
      </c>
      <c r="F26" s="28">
        <v>9</v>
      </c>
      <c r="G26" s="36">
        <v>80.37</v>
      </c>
      <c r="H26" s="28">
        <v>14</v>
      </c>
      <c r="I26" s="101">
        <v>80.3</v>
      </c>
      <c r="J26" s="19"/>
      <c r="K26" s="37"/>
      <c r="L26" s="31">
        <v>8</v>
      </c>
      <c r="M26" s="93">
        <v>77.94</v>
      </c>
      <c r="N26" s="114" t="s">
        <v>165</v>
      </c>
      <c r="O26" s="38"/>
      <c r="P26" s="128"/>
      <c r="Q26" s="28">
        <f>+F26</f>
        <v>9</v>
      </c>
      <c r="R26" s="60">
        <f>+H26</f>
        <v>14</v>
      </c>
      <c r="S26" s="60">
        <f>+O26</f>
        <v>0</v>
      </c>
      <c r="T26" s="57">
        <f>SUM(Q26:S26)</f>
        <v>23</v>
      </c>
    </row>
    <row r="27" spans="1:20" ht="15" customHeight="1">
      <c r="A27" s="28"/>
      <c r="B27" s="24" t="s">
        <v>145</v>
      </c>
      <c r="C27" s="24" t="s">
        <v>387</v>
      </c>
      <c r="D27" s="27" t="s">
        <v>388</v>
      </c>
      <c r="E27" s="55" t="s">
        <v>455</v>
      </c>
      <c r="F27" s="19">
        <v>12</v>
      </c>
      <c r="G27" s="20">
        <v>76.19</v>
      </c>
      <c r="H27" s="29">
        <v>8</v>
      </c>
      <c r="I27" s="93">
        <v>73.9</v>
      </c>
      <c r="J27" s="31"/>
      <c r="K27" s="30"/>
      <c r="L27" s="31">
        <v>8</v>
      </c>
      <c r="M27" s="93">
        <v>76.27</v>
      </c>
      <c r="N27" s="114" t="s">
        <v>165</v>
      </c>
      <c r="O27" s="38"/>
      <c r="P27" s="93"/>
      <c r="Q27" s="28">
        <f>+F27</f>
        <v>12</v>
      </c>
      <c r="R27" s="60">
        <f>+H27</f>
        <v>8</v>
      </c>
      <c r="S27" s="60">
        <f>+O27</f>
        <v>0</v>
      </c>
      <c r="T27" s="57">
        <f>SUM(Q27:S27)</f>
        <v>20</v>
      </c>
    </row>
    <row r="28" spans="1:20" ht="14.25">
      <c r="A28" s="28"/>
      <c r="B28" s="24" t="s">
        <v>378</v>
      </c>
      <c r="C28" s="24" t="s">
        <v>197</v>
      </c>
      <c r="D28" s="27" t="s">
        <v>428</v>
      </c>
      <c r="E28" s="55" t="s">
        <v>75</v>
      </c>
      <c r="F28" s="19">
        <v>8</v>
      </c>
      <c r="G28" s="20">
        <v>75.57</v>
      </c>
      <c r="H28" s="29">
        <v>1</v>
      </c>
      <c r="I28" s="93">
        <v>76.7</v>
      </c>
      <c r="J28" s="31"/>
      <c r="K28" s="30"/>
      <c r="L28" s="114" t="s">
        <v>467</v>
      </c>
      <c r="M28" s="93"/>
      <c r="N28" s="31"/>
      <c r="O28" s="38"/>
      <c r="P28" s="93"/>
      <c r="Q28" s="28">
        <f>+F28</f>
        <v>8</v>
      </c>
      <c r="R28" s="60">
        <f>+H28</f>
        <v>1</v>
      </c>
      <c r="S28" s="60">
        <f>+O28</f>
        <v>0</v>
      </c>
      <c r="T28" s="57">
        <f>SUM(Q28:S28)</f>
        <v>9</v>
      </c>
    </row>
    <row r="29" spans="1:20" ht="15" customHeight="1">
      <c r="A29" s="28"/>
      <c r="B29" s="24" t="s">
        <v>417</v>
      </c>
      <c r="C29" s="24" t="s">
        <v>418</v>
      </c>
      <c r="D29" s="27" t="s">
        <v>419</v>
      </c>
      <c r="E29" s="55" t="s">
        <v>115</v>
      </c>
      <c r="F29" s="19">
        <v>30</v>
      </c>
      <c r="G29" s="20">
        <v>100.15</v>
      </c>
      <c r="H29" s="29">
        <v>51</v>
      </c>
      <c r="I29" s="93"/>
      <c r="J29" s="31"/>
      <c r="K29" s="30"/>
      <c r="L29" s="114" t="s">
        <v>165</v>
      </c>
      <c r="M29" s="93"/>
      <c r="N29" s="31"/>
      <c r="O29" s="38"/>
      <c r="P29" s="93"/>
      <c r="Q29" s="28">
        <f>+F29</f>
        <v>30</v>
      </c>
      <c r="R29" s="60">
        <f>+H29</f>
        <v>51</v>
      </c>
      <c r="S29" s="60"/>
      <c r="T29" s="57">
        <f>SUM(Q29:S29)</f>
        <v>81</v>
      </c>
    </row>
    <row r="30" spans="1:23" s="18" customFormat="1" ht="15" customHeight="1">
      <c r="A30" s="28"/>
      <c r="B30" s="24" t="s">
        <v>426</v>
      </c>
      <c r="C30" s="24" t="s">
        <v>458</v>
      </c>
      <c r="D30" s="27" t="s">
        <v>427</v>
      </c>
      <c r="E30" s="58" t="s">
        <v>115</v>
      </c>
      <c r="F30" s="28">
        <v>8</v>
      </c>
      <c r="G30" s="36">
        <v>78.56</v>
      </c>
      <c r="H30" s="28">
        <v>28</v>
      </c>
      <c r="I30" s="93">
        <v>121.71</v>
      </c>
      <c r="J30" s="19"/>
      <c r="K30" s="66"/>
      <c r="L30" s="129" t="s">
        <v>165</v>
      </c>
      <c r="M30" s="93"/>
      <c r="N30" s="38"/>
      <c r="O30" s="38"/>
      <c r="P30" s="128"/>
      <c r="Q30" s="28">
        <f>+F30</f>
        <v>8</v>
      </c>
      <c r="R30" s="60">
        <f>+H30</f>
        <v>28</v>
      </c>
      <c r="S30" s="60"/>
      <c r="T30" s="57">
        <f>SUM(Q30:S30)</f>
        <v>36</v>
      </c>
      <c r="U30" s="2"/>
      <c r="V30" s="2"/>
      <c r="W30" s="2"/>
    </row>
    <row r="32" spans="1:20" s="80" customFormat="1" ht="15" customHeight="1" hidden="1">
      <c r="A32" s="71">
        <v>3</v>
      </c>
      <c r="B32" s="91" t="s">
        <v>378</v>
      </c>
      <c r="C32" s="91" t="s">
        <v>379</v>
      </c>
      <c r="D32" s="69" t="s">
        <v>380</v>
      </c>
      <c r="E32" s="92" t="s">
        <v>75</v>
      </c>
      <c r="F32" s="71"/>
      <c r="G32" s="73"/>
      <c r="H32" s="74"/>
      <c r="I32" s="77"/>
      <c r="J32" s="75"/>
      <c r="K32" s="76"/>
      <c r="L32" s="75"/>
      <c r="M32" s="73"/>
      <c r="N32" s="75"/>
      <c r="O32" s="75"/>
      <c r="P32" s="73"/>
      <c r="Q32" s="71"/>
      <c r="R32" s="78"/>
      <c r="S32" s="78"/>
      <c r="T32" s="79">
        <f>SUM(Q32:S32)</f>
        <v>0</v>
      </c>
    </row>
    <row r="33" spans="1:20" ht="15" customHeight="1" hidden="1">
      <c r="A33" s="71">
        <v>14</v>
      </c>
      <c r="B33" s="91" t="s">
        <v>406</v>
      </c>
      <c r="C33" s="91" t="s">
        <v>407</v>
      </c>
      <c r="D33" s="69" t="s">
        <v>408</v>
      </c>
      <c r="E33" s="70" t="s">
        <v>75</v>
      </c>
      <c r="F33" s="19"/>
      <c r="G33" s="20"/>
      <c r="H33" s="29"/>
      <c r="I33" s="59"/>
      <c r="J33" s="31"/>
      <c r="K33" s="30"/>
      <c r="L33" s="31"/>
      <c r="M33" s="20"/>
      <c r="N33" s="31"/>
      <c r="O33" s="31"/>
      <c r="P33" s="20"/>
      <c r="Q33" s="28"/>
      <c r="R33" s="60"/>
      <c r="S33" s="60"/>
      <c r="T33" s="62" t="e">
        <f>+#REF!+S33+R33+Q33</f>
        <v>#REF!</v>
      </c>
    </row>
    <row r="34" spans="1:20" s="65" customFormat="1" ht="15" customHeight="1" hidden="1">
      <c r="A34" s="71">
        <v>10</v>
      </c>
      <c r="B34" s="91" t="s">
        <v>397</v>
      </c>
      <c r="C34" s="91" t="s">
        <v>214</v>
      </c>
      <c r="D34" s="69" t="s">
        <v>398</v>
      </c>
      <c r="E34" s="70" t="s">
        <v>187</v>
      </c>
      <c r="F34" s="72"/>
      <c r="G34" s="73"/>
      <c r="H34" s="74"/>
      <c r="I34" s="77"/>
      <c r="J34" s="75"/>
      <c r="K34" s="76"/>
      <c r="L34" s="75"/>
      <c r="M34" s="73"/>
      <c r="N34" s="75"/>
      <c r="O34" s="75"/>
      <c r="P34" s="73"/>
      <c r="Q34" s="71"/>
      <c r="R34" s="78"/>
      <c r="S34" s="78"/>
      <c r="T34" s="90" t="e">
        <f>+#REF!+S34+R34+Q34</f>
        <v>#REF!</v>
      </c>
    </row>
  </sheetData>
  <sheetProtection password="C787" sheet="1"/>
  <mergeCells count="5">
    <mergeCell ref="H4:K4"/>
    <mergeCell ref="L4:P4"/>
    <mergeCell ref="Q4:T4"/>
    <mergeCell ref="F4:G4"/>
    <mergeCell ref="E1:L1"/>
  </mergeCells>
  <printOptions horizontalCentered="1"/>
  <pageMargins left="0.1968503937007874" right="0.1968503937007874" top="0.5905511811023623" bottom="0.1968503937007874" header="0.1968503937007874" footer="0"/>
  <pageSetup horizontalDpi="360" verticalDpi="360" orientation="portrait" paperSize="9" r:id="rId1"/>
  <headerFooter alignWithMargins="0">
    <oddHeader>&amp;C&amp;"Bodoni MT,Negrita"JOCKEY CLUB ROSARIO
XXI TORNEO FEDERAL 2016&amp;R&amp;"Times New Roman,Negrita Cursiva"Guillermo A. Pizarro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 PARA CONCURSOS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Antonio Pizarro Teijeiro</cp:lastModifiedBy>
  <cp:lastPrinted>2016-09-25T20:27:07Z</cp:lastPrinted>
  <dcterms:created xsi:type="dcterms:W3CDTF">2012-01-19T23:07:17Z</dcterms:created>
  <dcterms:modified xsi:type="dcterms:W3CDTF">2016-09-25T21:35:38Z</dcterms:modified>
  <cp:category/>
  <cp:version/>
  <cp:contentType/>
  <cp:contentStatus/>
</cp:coreProperties>
</file>